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G161" i="1"/>
  <c r="AF161"/>
  <c r="AE161"/>
  <c r="AD161"/>
  <c r="AC161"/>
  <c r="AB161"/>
  <c r="AA161"/>
  <c r="Z161"/>
  <c r="Y161"/>
  <c r="X161"/>
  <c r="W161"/>
  <c r="U161"/>
  <c r="R161"/>
  <c r="Q161"/>
  <c r="P161"/>
  <c r="O161"/>
  <c r="N161"/>
  <c r="M161"/>
  <c r="L161"/>
  <c r="K161"/>
  <c r="J161"/>
  <c r="I161"/>
  <c r="H161"/>
  <c r="F161"/>
  <c r="AG160"/>
  <c r="AF160"/>
  <c r="AE160"/>
  <c r="AD160"/>
  <c r="AC160"/>
  <c r="AB160"/>
  <c r="AA160"/>
  <c r="Z160"/>
  <c r="Y160"/>
  <c r="X160"/>
  <c r="W160"/>
  <c r="W162" s="1"/>
  <c r="U160"/>
  <c r="U162" s="1"/>
  <c r="R160"/>
  <c r="Q160"/>
  <c r="P160"/>
  <c r="O160"/>
  <c r="N160"/>
  <c r="M160"/>
  <c r="L160"/>
  <c r="K160"/>
  <c r="J160"/>
  <c r="I160"/>
  <c r="H160"/>
  <c r="H162" s="1"/>
  <c r="F160"/>
  <c r="F162" s="1"/>
  <c r="AG145"/>
  <c r="AF145"/>
  <c r="AE145"/>
  <c r="AD145"/>
  <c r="AC145"/>
  <c r="AB145"/>
  <c r="AA145"/>
  <c r="Z145"/>
  <c r="Y145"/>
  <c r="X145"/>
  <c r="W145"/>
  <c r="W146" s="1"/>
  <c r="U145"/>
  <c r="U146" s="1"/>
  <c r="R145"/>
  <c r="Q145"/>
  <c r="P145"/>
  <c r="O145"/>
  <c r="N145"/>
  <c r="M145"/>
  <c r="L145"/>
  <c r="K145"/>
  <c r="J145"/>
  <c r="I145"/>
  <c r="H145"/>
  <c r="H146" s="1"/>
  <c r="F145"/>
  <c r="F146" s="1"/>
  <c r="AG144"/>
  <c r="AF144"/>
  <c r="AE144"/>
  <c r="AD144"/>
  <c r="AC144"/>
  <c r="AB144"/>
  <c r="AA144"/>
  <c r="Z144"/>
  <c r="Y144"/>
  <c r="X144"/>
  <c r="W144"/>
  <c r="U144"/>
  <c r="R144"/>
  <c r="Q144"/>
  <c r="P144"/>
  <c r="O144"/>
  <c r="N144"/>
  <c r="M144"/>
  <c r="L144"/>
  <c r="K144"/>
  <c r="J144"/>
  <c r="I144"/>
  <c r="H144"/>
  <c r="F144"/>
  <c r="AG129"/>
  <c r="AF129"/>
  <c r="AE129"/>
  <c r="AD129"/>
  <c r="AC129"/>
  <c r="AB129"/>
  <c r="AA129"/>
  <c r="Z129"/>
  <c r="Y129"/>
  <c r="X129"/>
  <c r="W129"/>
  <c r="W130" s="1"/>
  <c r="U129"/>
  <c r="U130" s="1"/>
  <c r="R129"/>
  <c r="Q129"/>
  <c r="P129"/>
  <c r="O129"/>
  <c r="N129"/>
  <c r="M129"/>
  <c r="L129"/>
  <c r="K129"/>
  <c r="J129"/>
  <c r="I129"/>
  <c r="H129"/>
  <c r="H130" s="1"/>
  <c r="F129"/>
  <c r="F130" s="1"/>
  <c r="AG128"/>
  <c r="AF128"/>
  <c r="AE128"/>
  <c r="AD128"/>
  <c r="AC128"/>
  <c r="AB128"/>
  <c r="AA128"/>
  <c r="Z128"/>
  <c r="Y128"/>
  <c r="X128"/>
  <c r="W128"/>
  <c r="U128"/>
  <c r="R128"/>
  <c r="Q128"/>
  <c r="P128"/>
  <c r="O128"/>
  <c r="N128"/>
  <c r="M128"/>
  <c r="L128"/>
  <c r="K128"/>
  <c r="J128"/>
  <c r="I128"/>
  <c r="H128"/>
  <c r="F128"/>
  <c r="AG112"/>
  <c r="AF112"/>
  <c r="AE112"/>
  <c r="AD112"/>
  <c r="AC112"/>
  <c r="AB112"/>
  <c r="AA112"/>
  <c r="Z112"/>
  <c r="Y112"/>
  <c r="X112"/>
  <c r="W112"/>
  <c r="W113" s="1"/>
  <c r="U112"/>
  <c r="U113" s="1"/>
  <c r="R112"/>
  <c r="Q112"/>
  <c r="P112"/>
  <c r="O112"/>
  <c r="N112"/>
  <c r="M112"/>
  <c r="L112"/>
  <c r="K112"/>
  <c r="J112"/>
  <c r="I112"/>
  <c r="H112"/>
  <c r="H113" s="1"/>
  <c r="F112"/>
  <c r="F113" s="1"/>
  <c r="AG111"/>
  <c r="AF111"/>
  <c r="AE111"/>
  <c r="AD111"/>
  <c r="AC111"/>
  <c r="AB111"/>
  <c r="AA111"/>
  <c r="Z111"/>
  <c r="Y111"/>
  <c r="X111"/>
  <c r="W111"/>
  <c r="U111"/>
  <c r="R111"/>
  <c r="Q111"/>
  <c r="P111"/>
  <c r="O111"/>
  <c r="N111"/>
  <c r="M111"/>
  <c r="L111"/>
  <c r="K111"/>
  <c r="J111"/>
  <c r="I111"/>
  <c r="H111"/>
  <c r="F111"/>
  <c r="AG98"/>
  <c r="AF98"/>
  <c r="AE98"/>
  <c r="AD98"/>
  <c r="AC98"/>
  <c r="AB98"/>
  <c r="AA98"/>
  <c r="Z98"/>
  <c r="Y98"/>
  <c r="X98"/>
  <c r="W98"/>
  <c r="W99" s="1"/>
  <c r="U98"/>
  <c r="U99" s="1"/>
  <c r="R98"/>
  <c r="Q98"/>
  <c r="P98"/>
  <c r="O98"/>
  <c r="N98"/>
  <c r="M98"/>
  <c r="L98"/>
  <c r="K98"/>
  <c r="J98"/>
  <c r="I98"/>
  <c r="H98"/>
  <c r="H99" s="1"/>
  <c r="F98"/>
  <c r="F99" s="1"/>
  <c r="AG97"/>
  <c r="AF97"/>
  <c r="AE97"/>
  <c r="AD97"/>
  <c r="AC97"/>
  <c r="AB97"/>
  <c r="AA97"/>
  <c r="Z97"/>
  <c r="Y97"/>
  <c r="X97"/>
  <c r="W97"/>
  <c r="U97"/>
  <c r="R97"/>
  <c r="Q97"/>
  <c r="P97"/>
  <c r="O97"/>
  <c r="N97"/>
  <c r="M97"/>
  <c r="L97"/>
  <c r="K97"/>
  <c r="J97"/>
  <c r="I97"/>
  <c r="H97"/>
  <c r="F97"/>
  <c r="AG83"/>
  <c r="AF83"/>
  <c r="AE83"/>
  <c r="AD83"/>
  <c r="AC83"/>
  <c r="AB83"/>
  <c r="AA83"/>
  <c r="Z83"/>
  <c r="Y83"/>
  <c r="X83"/>
  <c r="W83"/>
  <c r="W84" s="1"/>
  <c r="U83"/>
  <c r="U84" s="1"/>
  <c r="R83"/>
  <c r="Q83"/>
  <c r="P83"/>
  <c r="O83"/>
  <c r="N83"/>
  <c r="M83"/>
  <c r="L83"/>
  <c r="K83"/>
  <c r="J83"/>
  <c r="I83"/>
  <c r="H83"/>
  <c r="H84" s="1"/>
  <c r="F83"/>
  <c r="F84" s="1"/>
  <c r="AG82"/>
  <c r="AF82"/>
  <c r="AE82"/>
  <c r="AD82"/>
  <c r="AC82"/>
  <c r="AB82"/>
  <c r="AA82"/>
  <c r="Z82"/>
  <c r="Y82"/>
  <c r="X82"/>
  <c r="W82"/>
  <c r="U82"/>
  <c r="R82"/>
  <c r="Q82"/>
  <c r="P82"/>
  <c r="O82"/>
  <c r="N82"/>
  <c r="M82"/>
  <c r="L82"/>
  <c r="K82"/>
  <c r="J82"/>
  <c r="I82"/>
  <c r="H82"/>
  <c r="F82"/>
  <c r="AG67"/>
  <c r="AF67"/>
  <c r="AE67"/>
  <c r="AD67"/>
  <c r="AC67"/>
  <c r="AB67"/>
  <c r="AA67"/>
  <c r="Z67"/>
  <c r="Y67"/>
  <c r="X67"/>
  <c r="W67"/>
  <c r="W68" s="1"/>
  <c r="U67"/>
  <c r="U68" s="1"/>
  <c r="R67"/>
  <c r="Q67"/>
  <c r="P67"/>
  <c r="O67"/>
  <c r="N67"/>
  <c r="M67"/>
  <c r="L67"/>
  <c r="K67"/>
  <c r="J67"/>
  <c r="I67"/>
  <c r="H67"/>
  <c r="H68" s="1"/>
  <c r="F67"/>
  <c r="F68" s="1"/>
  <c r="AG66"/>
  <c r="AF66"/>
  <c r="AE66"/>
  <c r="AD66"/>
  <c r="AC66"/>
  <c r="AB66"/>
  <c r="AA66"/>
  <c r="Z66"/>
  <c r="Y66"/>
  <c r="X66"/>
  <c r="W66"/>
  <c r="U66"/>
  <c r="R66"/>
  <c r="Q66"/>
  <c r="P66"/>
  <c r="O66"/>
  <c r="N66"/>
  <c r="M66"/>
  <c r="L66"/>
  <c r="K66"/>
  <c r="J66"/>
  <c r="I66"/>
  <c r="H66"/>
  <c r="F66"/>
  <c r="AG51"/>
  <c r="AF51"/>
  <c r="AE51"/>
  <c r="AD51"/>
  <c r="AC51"/>
  <c r="AB51"/>
  <c r="AA51"/>
  <c r="Z51"/>
  <c r="Y51"/>
  <c r="X51"/>
  <c r="W51"/>
  <c r="W52" s="1"/>
  <c r="U51"/>
  <c r="U52" s="1"/>
  <c r="R51"/>
  <c r="Q51"/>
  <c r="P51"/>
  <c r="O51"/>
  <c r="N51"/>
  <c r="M51"/>
  <c r="L51"/>
  <c r="K51"/>
  <c r="J51"/>
  <c r="I51"/>
  <c r="H51"/>
  <c r="H52" s="1"/>
  <c r="F51"/>
  <c r="F52" s="1"/>
  <c r="AG50"/>
  <c r="AF50"/>
  <c r="AE50"/>
  <c r="AD50"/>
  <c r="AC50"/>
  <c r="AB50"/>
  <c r="AA50"/>
  <c r="Z50"/>
  <c r="Y50"/>
  <c r="X50"/>
  <c r="W50"/>
  <c r="U50"/>
  <c r="R50"/>
  <c r="Q50"/>
  <c r="P50"/>
  <c r="O50"/>
  <c r="N50"/>
  <c r="M50"/>
  <c r="L50"/>
  <c r="K50"/>
  <c r="J50"/>
  <c r="I50"/>
  <c r="H50"/>
  <c r="F50"/>
  <c r="AG36"/>
  <c r="AF36"/>
  <c r="AE36"/>
  <c r="AD36"/>
  <c r="AC36"/>
  <c r="AB36"/>
  <c r="AA36"/>
  <c r="Z36"/>
  <c r="Y36"/>
  <c r="X36"/>
  <c r="W36"/>
  <c r="W37" s="1"/>
  <c r="U36"/>
  <c r="U37" s="1"/>
  <c r="R36"/>
  <c r="Q36"/>
  <c r="P36"/>
  <c r="O36"/>
  <c r="N36"/>
  <c r="M36"/>
  <c r="L36"/>
  <c r="K36"/>
  <c r="J36"/>
  <c r="I36"/>
  <c r="H36"/>
  <c r="H37" s="1"/>
  <c r="F36"/>
  <c r="F37" s="1"/>
  <c r="AG35"/>
  <c r="AF35"/>
  <c r="AE35"/>
  <c r="AD35"/>
  <c r="AC35"/>
  <c r="AB35"/>
  <c r="AA35"/>
  <c r="Z35"/>
  <c r="Y35"/>
  <c r="X35"/>
  <c r="W35"/>
  <c r="U35"/>
  <c r="R35"/>
  <c r="Q35"/>
  <c r="P35"/>
  <c r="O35"/>
  <c r="N35"/>
  <c r="M35"/>
  <c r="L35"/>
  <c r="K35"/>
  <c r="J35"/>
  <c r="I35"/>
  <c r="H35"/>
  <c r="F35"/>
  <c r="AG21"/>
  <c r="AF21"/>
  <c r="AE21"/>
  <c r="AD21"/>
  <c r="AC21"/>
  <c r="AB21"/>
  <c r="AA21"/>
  <c r="Z21"/>
  <c r="Y21"/>
  <c r="X21"/>
  <c r="W21"/>
  <c r="W22" s="1"/>
  <c r="U21"/>
  <c r="U22" s="1"/>
  <c r="R21"/>
  <c r="Q21"/>
  <c r="P21"/>
  <c r="O21"/>
  <c r="N21"/>
  <c r="M21"/>
  <c r="L21"/>
  <c r="K21"/>
  <c r="J21"/>
  <c r="I21"/>
  <c r="H21"/>
  <c r="H22" s="1"/>
  <c r="F21"/>
  <c r="F22" s="1"/>
  <c r="AG20"/>
  <c r="AF20"/>
  <c r="AE20"/>
  <c r="AD20"/>
  <c r="AC20"/>
  <c r="AB20"/>
  <c r="AA20"/>
  <c r="Z20"/>
  <c r="Y20"/>
  <c r="X20"/>
  <c r="W20"/>
  <c r="U20"/>
  <c r="R20"/>
  <c r="Q20"/>
  <c r="P20"/>
  <c r="O20"/>
  <c r="N20"/>
  <c r="M20"/>
  <c r="L20"/>
  <c r="K20"/>
  <c r="J20"/>
  <c r="I20"/>
  <c r="H20"/>
  <c r="F20"/>
</calcChain>
</file>

<file path=xl/sharedStrings.xml><?xml version="1.0" encoding="utf-8"?>
<sst xmlns="http://schemas.openxmlformats.org/spreadsheetml/2006/main" count="596" uniqueCount="98">
  <si>
    <t>Утверждаю</t>
  </si>
  <si>
    <t>Директор</t>
  </si>
  <si>
    <t>О.Г.Редькина</t>
  </si>
  <si>
    <t>Приказ от 30.08.2023 г. № 37</t>
  </si>
  <si>
    <r>
      <t xml:space="preserve">         </t>
    </r>
    <r>
      <rPr>
        <b/>
        <sz val="14"/>
        <color indexed="10"/>
        <rFont val="Times New Roman"/>
        <family val="1"/>
        <charset val="204"/>
      </rPr>
      <t xml:space="preserve">  Д</t>
    </r>
    <r>
      <rPr>
        <b/>
        <sz val="14"/>
        <color indexed="10"/>
        <rFont val="Times New Roman"/>
        <family val="1"/>
        <charset val="204"/>
      </rPr>
      <t>есятидневное меню горячих школьных обедов для   детей в возрасте с 7 до 11 лет  и с 12  до 18 лет  в МОУ "Областновская ООШ"</t>
    </r>
  </si>
  <si>
    <t>с 7 до 11 лет</t>
  </si>
  <si>
    <t xml:space="preserve">                                                                                                           </t>
  </si>
  <si>
    <t xml:space="preserve"> с 12 -18 лет</t>
  </si>
  <si>
    <t xml:space="preserve">          </t>
  </si>
  <si>
    <t xml:space="preserve">                                                                               </t>
  </si>
  <si>
    <t>Технологическая и нормативная документация        / сборник рецептур/</t>
  </si>
  <si>
    <t>№ рецептуры или технологической карты</t>
  </si>
  <si>
    <t>Прием пищи,              наименование бдюда</t>
  </si>
  <si>
    <t>Масса порции,          г</t>
  </si>
  <si>
    <t>Цена</t>
  </si>
  <si>
    <t xml:space="preserve">Пищевые вещества, г </t>
  </si>
  <si>
    <t>Энергетическая ценность, ккал</t>
  </si>
  <si>
    <t>Витамины, мг</t>
  </si>
  <si>
    <t>Минеральные вещества, мг</t>
  </si>
  <si>
    <t>Витамины,  мг</t>
  </si>
  <si>
    <t>Б</t>
  </si>
  <si>
    <t>Ж</t>
  </si>
  <si>
    <t>У</t>
  </si>
  <si>
    <t>в т.ч. животные</t>
  </si>
  <si>
    <r>
      <t xml:space="preserve">В </t>
    </r>
    <r>
      <rPr>
        <vertAlign val="subscript"/>
        <sz val="14"/>
        <color indexed="8"/>
        <rFont val="Times New Roman"/>
        <family val="1"/>
        <charset val="204"/>
      </rPr>
      <t>1</t>
    </r>
  </si>
  <si>
    <t>C</t>
  </si>
  <si>
    <t>A, мкг</t>
  </si>
  <si>
    <t>E</t>
  </si>
  <si>
    <t>Са</t>
  </si>
  <si>
    <t>P</t>
  </si>
  <si>
    <t>Mg</t>
  </si>
  <si>
    <t>Fe</t>
  </si>
  <si>
    <t>1 день</t>
  </si>
  <si>
    <r>
      <t xml:space="preserve">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   1 день</t>
    </r>
  </si>
  <si>
    <r>
      <t xml:space="preserve">                                        </t>
    </r>
    <r>
      <rPr>
        <b/>
        <sz val="14"/>
        <rFont val="Times New Roman"/>
        <family val="1"/>
        <charset val="204"/>
      </rPr>
      <t xml:space="preserve"> Обед</t>
    </r>
  </si>
  <si>
    <r>
      <t xml:space="preserve">                                                   </t>
    </r>
    <r>
      <rPr>
        <b/>
        <sz val="14"/>
        <rFont val="Times New Roman"/>
        <family val="1"/>
        <charset val="204"/>
      </rPr>
      <t>Обед</t>
    </r>
  </si>
  <si>
    <t>Ижевск 2008г., Москва 2011г.</t>
  </si>
  <si>
    <t>Бульон из кур прозрачный. Суп из овощей со сметаной</t>
  </si>
  <si>
    <t>200/8</t>
  </si>
  <si>
    <t>250/10</t>
  </si>
  <si>
    <t>Котлеты, биточки, шницели</t>
  </si>
  <si>
    <t>Ижевск 2008г.</t>
  </si>
  <si>
    <t>Соус томатный</t>
  </si>
  <si>
    <t>Москва 2011г.</t>
  </si>
  <si>
    <t>303, 174</t>
  </si>
  <si>
    <t>Каша пшеничная вязкая</t>
  </si>
  <si>
    <t>Напиток из плодов шиповника</t>
  </si>
  <si>
    <t>Готовый продукт</t>
  </si>
  <si>
    <t>Хлеб пшеничный</t>
  </si>
  <si>
    <t>Хлеб ржаной</t>
  </si>
  <si>
    <t>Средняя сбалансированность</t>
  </si>
  <si>
    <t>2 день</t>
  </si>
  <si>
    <t>обед</t>
  </si>
  <si>
    <t>Обед</t>
  </si>
  <si>
    <t>Бульон мясной. Рассольник со сметаной</t>
  </si>
  <si>
    <t>Рыба, тушеная в томате с овощами</t>
  </si>
  <si>
    <t>Пюре картофельное</t>
  </si>
  <si>
    <t>Компот из плодов или ягод сушеных (курага)</t>
  </si>
  <si>
    <t>3 день</t>
  </si>
  <si>
    <t>37, 109, 108</t>
  </si>
  <si>
    <t>Бульон из кур прозрачный. Клецки. Суп картофельный с клецками</t>
  </si>
  <si>
    <t>255,   332</t>
  </si>
  <si>
    <t>Печень по-строгановски, соус сметанный с луком</t>
  </si>
  <si>
    <t>45/45</t>
  </si>
  <si>
    <t>50/50</t>
  </si>
  <si>
    <t>202,   203</t>
  </si>
  <si>
    <t>Макаронныен изделия отварные с маслом</t>
  </si>
  <si>
    <t>375,   376</t>
  </si>
  <si>
    <t>Чай заварка. Чай с сахаром, вареньем, джемом, медом, повидлом  (с сахаром)</t>
  </si>
  <si>
    <t>4 день</t>
  </si>
  <si>
    <t>Завтрак</t>
  </si>
  <si>
    <t>Бульон из кур прозрачный. Борщ с капустой и картофелем со сметаной</t>
  </si>
  <si>
    <t>278,  331</t>
  </si>
  <si>
    <t>Тефтели 1-й вариант. Соус сметаный с томатом.</t>
  </si>
  <si>
    <t>Рис припущенный</t>
  </si>
  <si>
    <t>Компот из свежих плодов (вишня)</t>
  </si>
  <si>
    <t>5 день</t>
  </si>
  <si>
    <t>Бульон мясной. Суп с макаронными изделиями и картофелем</t>
  </si>
  <si>
    <t>Суфле "Золотая рыбка" с маслом</t>
  </si>
  <si>
    <t>100/5</t>
  </si>
  <si>
    <t>Соки овощные, фруктовые и ягодные</t>
  </si>
  <si>
    <t>6 день</t>
  </si>
  <si>
    <t>Суп-харчо</t>
  </si>
  <si>
    <t>Капуста тушеная</t>
  </si>
  <si>
    <t>Котлеты рубленные из бройлер-цыплят</t>
  </si>
  <si>
    <t>7 день</t>
  </si>
  <si>
    <t>Жаркое по-домашнему</t>
  </si>
  <si>
    <t>Компот из смеси сухофруктов</t>
  </si>
  <si>
    <t>8 день</t>
  </si>
  <si>
    <t>Каша вязкая гречневая</t>
  </si>
  <si>
    <t>9 день</t>
  </si>
  <si>
    <t>Пермь 2018г.</t>
  </si>
  <si>
    <t>Суп с рыбными консервами</t>
  </si>
  <si>
    <t>Котлета "Загадка"</t>
  </si>
  <si>
    <t>Пюре из бобовых с маслом</t>
  </si>
  <si>
    <t>10 день</t>
  </si>
  <si>
    <t>Токмач (суп-лапша с картофелем и мясом)</t>
  </si>
  <si>
    <t>Котлеты или биточки рыбные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</si>
</sst>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24"/>
      <color rgb="FFFF000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bscript"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Arial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/>
    <xf numFmtId="0" fontId="6" fillId="0" borderId="0" xfId="0" applyFont="1"/>
    <xf numFmtId="0" fontId="0" fillId="0" borderId="1" xfId="0" applyBorder="1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/>
    <xf numFmtId="0" fontId="0" fillId="0" borderId="3" xfId="0" applyBorder="1" applyAlignment="1"/>
    <xf numFmtId="0" fontId="0" fillId="0" borderId="6" xfId="0" applyBorder="1"/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10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13" xfId="0" applyFont="1" applyBorder="1"/>
    <xf numFmtId="0" fontId="10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18" xfId="0" applyFont="1" applyFill="1" applyBorder="1" applyAlignment="1">
      <alignment horizontal="center" vertical="top" wrapText="1"/>
    </xf>
    <xf numFmtId="0" fontId="14" fillId="2" borderId="19" xfId="0" applyFont="1" applyFill="1" applyBorder="1"/>
    <xf numFmtId="0" fontId="15" fillId="2" borderId="3" xfId="0" applyFont="1" applyFill="1" applyBorder="1"/>
    <xf numFmtId="0" fontId="16" fillId="2" borderId="3" xfId="0" applyFont="1" applyFill="1" applyBorder="1"/>
    <xf numFmtId="0" fontId="13" fillId="2" borderId="3" xfId="0" applyFont="1" applyFill="1" applyBorder="1"/>
    <xf numFmtId="0" fontId="1" fillId="2" borderId="3" xfId="0" applyFont="1" applyFill="1" applyBorder="1"/>
    <xf numFmtId="0" fontId="0" fillId="2" borderId="3" xfId="0" applyFill="1" applyBorder="1"/>
    <xf numFmtId="0" fontId="10" fillId="0" borderId="16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7" fillId="0" borderId="3" xfId="0" applyFont="1" applyBorder="1"/>
    <xf numFmtId="0" fontId="17" fillId="0" borderId="3" xfId="0" applyFont="1" applyFill="1" applyBorder="1"/>
    <xf numFmtId="0" fontId="18" fillId="0" borderId="3" xfId="0" applyFont="1" applyBorder="1"/>
    <xf numFmtId="0" fontId="17" fillId="0" borderId="6" xfId="0" applyFont="1" applyBorder="1"/>
    <xf numFmtId="0" fontId="17" fillId="0" borderId="0" xfId="0" applyFont="1" applyFill="1"/>
    <xf numFmtId="0" fontId="17" fillId="0" borderId="0" xfId="0" applyFont="1"/>
    <xf numFmtId="0" fontId="10" fillId="0" borderId="3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justify" vertical="top"/>
    </xf>
    <xf numFmtId="0" fontId="17" fillId="3" borderId="17" xfId="0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Border="1" applyAlignment="1">
      <alignment horizontal="justify" vertical="center"/>
    </xf>
    <xf numFmtId="0" fontId="17" fillId="3" borderId="12" xfId="0" applyFont="1" applyFill="1" applyBorder="1" applyAlignment="1">
      <alignment horizontal="center"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0" borderId="23" xfId="0" applyFont="1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top"/>
    </xf>
    <xf numFmtId="0" fontId="17" fillId="0" borderId="17" xfId="0" applyFont="1" applyBorder="1" applyAlignment="1">
      <alignment horizontal="center" vertical="top"/>
    </xf>
    <xf numFmtId="0" fontId="17" fillId="0" borderId="17" xfId="0" applyFont="1" applyBorder="1" applyAlignment="1">
      <alignment vertical="top" wrapText="1"/>
    </xf>
    <xf numFmtId="0" fontId="17" fillId="3" borderId="6" xfId="0" applyFont="1" applyFill="1" applyBorder="1" applyAlignment="1">
      <alignment horizontal="center" vertical="top"/>
    </xf>
    <xf numFmtId="0" fontId="17" fillId="0" borderId="3" xfId="0" applyFont="1" applyBorder="1" applyAlignment="1">
      <alignment vertical="top"/>
    </xf>
    <xf numFmtId="0" fontId="17" fillId="0" borderId="3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7" fillId="3" borderId="3" xfId="0" applyFont="1" applyFill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7" fillId="0" borderId="12" xfId="0" applyFont="1" applyBorder="1" applyAlignment="1">
      <alignment horizontal="center" vertical="top" wrapText="1"/>
    </xf>
    <xf numFmtId="0" fontId="10" fillId="0" borderId="13" xfId="0" applyFont="1" applyBorder="1" applyAlignment="1">
      <alignment vertical="top" wrapText="1"/>
    </xf>
    <xf numFmtId="0" fontId="10" fillId="3" borderId="1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/>
    </xf>
    <xf numFmtId="0" fontId="10" fillId="3" borderId="13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/>
    </xf>
    <xf numFmtId="0" fontId="17" fillId="0" borderId="17" xfId="0" applyFont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0" borderId="4" xfId="0" applyFont="1" applyBorder="1"/>
    <xf numFmtId="0" fontId="17" fillId="0" borderId="2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0" borderId="5" xfId="0" applyFont="1" applyBorder="1"/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2" xfId="0" applyFont="1" applyBorder="1"/>
    <xf numFmtId="0" fontId="18" fillId="0" borderId="2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7" fillId="0" borderId="26" xfId="0" applyFont="1" applyBorder="1"/>
    <xf numFmtId="0" fontId="17" fillId="0" borderId="12" xfId="0" applyFont="1" applyBorder="1"/>
    <xf numFmtId="0" fontId="17" fillId="0" borderId="9" xfId="0" applyFont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9" fillId="0" borderId="17" xfId="0" applyFont="1" applyBorder="1" applyAlignment="1">
      <alignment horizontal="justify" vertical="justify"/>
    </xf>
    <xf numFmtId="0" fontId="0" fillId="3" borderId="17" xfId="0" applyFill="1" applyBorder="1"/>
    <xf numFmtId="164" fontId="0" fillId="0" borderId="2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/>
    <xf numFmtId="0" fontId="0" fillId="3" borderId="25" xfId="0" applyFill="1" applyBorder="1"/>
    <xf numFmtId="0" fontId="0" fillId="0" borderId="27" xfId="0" applyBorder="1"/>
    <xf numFmtId="164" fontId="0" fillId="0" borderId="16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/>
    <xf numFmtId="0" fontId="0" fillId="0" borderId="16" xfId="0" applyBorder="1"/>
    <xf numFmtId="0" fontId="0" fillId="0" borderId="13" xfId="0" applyBorder="1"/>
    <xf numFmtId="0" fontId="10" fillId="0" borderId="29" xfId="0" applyFont="1" applyBorder="1" applyAlignment="1">
      <alignment horizontal="center" wrapText="1"/>
    </xf>
    <xf numFmtId="0" fontId="11" fillId="0" borderId="30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top" wrapText="1"/>
    </xf>
    <xf numFmtId="0" fontId="10" fillId="0" borderId="21" xfId="0" applyFont="1" applyBorder="1" applyAlignment="1">
      <alignment horizontal="center" wrapText="1"/>
    </xf>
    <xf numFmtId="0" fontId="10" fillId="0" borderId="24" xfId="0" applyFont="1" applyBorder="1" applyAlignment="1">
      <alignment horizontal="center" vertical="top" wrapText="1"/>
    </xf>
    <xf numFmtId="0" fontId="10" fillId="3" borderId="12" xfId="0" applyFont="1" applyFill="1" applyBorder="1" applyAlignment="1">
      <alignment horizontal="center" vertical="top" wrapText="1"/>
    </xf>
    <xf numFmtId="0" fontId="11" fillId="0" borderId="31" xfId="0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wrapText="1"/>
    </xf>
    <xf numFmtId="0" fontId="20" fillId="2" borderId="17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0" fillId="2" borderId="1" xfId="0" applyFill="1" applyBorder="1"/>
    <xf numFmtId="0" fontId="21" fillId="2" borderId="3" xfId="0" applyFont="1" applyFill="1" applyBorder="1"/>
    <xf numFmtId="0" fontId="22" fillId="0" borderId="3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17" fillId="0" borderId="17" xfId="0" applyFont="1" applyBorder="1" applyAlignment="1">
      <alignment horizontal="left" vertical="top" wrapText="1"/>
    </xf>
    <xf numFmtId="0" fontId="17" fillId="3" borderId="2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center" vertical="top"/>
    </xf>
    <xf numFmtId="0" fontId="17" fillId="0" borderId="0" xfId="0" applyFont="1" applyBorder="1" applyAlignment="1">
      <alignment horizontal="justify" vertical="top"/>
    </xf>
    <xf numFmtId="0" fontId="17" fillId="3" borderId="17" xfId="0" applyFont="1" applyFill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7" fillId="0" borderId="32" xfId="0" applyFont="1" applyBorder="1" applyAlignment="1">
      <alignment horizontal="center" vertical="top"/>
    </xf>
    <xf numFmtId="0" fontId="17" fillId="0" borderId="23" xfId="0" applyFont="1" applyBorder="1" applyAlignment="1">
      <alignment horizontal="center" vertical="top"/>
    </xf>
    <xf numFmtId="0" fontId="17" fillId="0" borderId="24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center"/>
    </xf>
    <xf numFmtId="0" fontId="17" fillId="0" borderId="3" xfId="0" applyFont="1" applyBorder="1" applyAlignment="1">
      <alignment wrapText="1"/>
    </xf>
    <xf numFmtId="0" fontId="17" fillId="0" borderId="4" xfId="0" applyFont="1" applyBorder="1" applyAlignment="1">
      <alignment vertical="top"/>
    </xf>
    <xf numFmtId="0" fontId="17" fillId="0" borderId="20" xfId="0" applyFont="1" applyBorder="1" applyAlignment="1">
      <alignment horizontal="center" vertical="top"/>
    </xf>
    <xf numFmtId="0" fontId="17" fillId="0" borderId="5" xfId="0" applyFont="1" applyBorder="1" applyAlignment="1">
      <alignment horizontal="center" vertical="top"/>
    </xf>
    <xf numFmtId="0" fontId="17" fillId="3" borderId="4" xfId="0" applyFont="1" applyFill="1" applyBorder="1" applyAlignment="1">
      <alignment horizontal="center" vertical="top"/>
    </xf>
    <xf numFmtId="0" fontId="17" fillId="0" borderId="5" xfId="0" applyFont="1" applyBorder="1" applyAlignment="1">
      <alignment vertical="top"/>
    </xf>
    <xf numFmtId="0" fontId="17" fillId="0" borderId="4" xfId="0" applyFont="1" applyBorder="1" applyAlignment="1">
      <alignment horizontal="center" vertical="top"/>
    </xf>
    <xf numFmtId="0" fontId="17" fillId="0" borderId="17" xfId="0" applyFont="1" applyBorder="1"/>
    <xf numFmtId="0" fontId="17" fillId="0" borderId="3" xfId="0" applyFont="1" applyBorder="1" applyAlignment="1">
      <alignment horizontal="justify" vertical="justify"/>
    </xf>
    <xf numFmtId="0" fontId="18" fillId="0" borderId="2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justify"/>
    </xf>
    <xf numFmtId="0" fontId="17" fillId="3" borderId="16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2" fontId="18" fillId="0" borderId="16" xfId="0" applyNumberFormat="1" applyFont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0" fillId="0" borderId="4" xfId="0" applyBorder="1" applyAlignment="1">
      <alignment vertical="center"/>
    </xf>
    <xf numFmtId="164" fontId="0" fillId="0" borderId="2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0" fillId="0" borderId="7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5" fillId="2" borderId="3" xfId="0" applyFont="1" applyFill="1" applyBorder="1"/>
    <xf numFmtId="0" fontId="0" fillId="2" borderId="6" xfId="0" applyFill="1" applyBorder="1"/>
    <xf numFmtId="0" fontId="18" fillId="0" borderId="0" xfId="0" applyFont="1"/>
    <xf numFmtId="0" fontId="10" fillId="0" borderId="7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23" fillId="0" borderId="4" xfId="0" applyFont="1" applyBorder="1"/>
    <xf numFmtId="0" fontId="10" fillId="0" borderId="13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10" fillId="0" borderId="16" xfId="0" applyFont="1" applyBorder="1" applyAlignment="1">
      <alignment horizontal="center" vertical="justify"/>
    </xf>
    <xf numFmtId="0" fontId="10" fillId="0" borderId="13" xfId="0" applyFont="1" applyBorder="1" applyAlignment="1">
      <alignment horizontal="center" vertical="justify"/>
    </xf>
    <xf numFmtId="0" fontId="17" fillId="0" borderId="0" xfId="0" applyFont="1" applyBorder="1" applyAlignment="1">
      <alignment vertical="top"/>
    </xf>
    <xf numFmtId="0" fontId="17" fillId="3" borderId="12" xfId="0" applyFont="1" applyFill="1" applyBorder="1" applyAlignment="1">
      <alignment horizontal="center" vertical="top"/>
    </xf>
    <xf numFmtId="0" fontId="17" fillId="0" borderId="21" xfId="0" applyFont="1" applyBorder="1" applyAlignment="1">
      <alignment vertical="top"/>
    </xf>
    <xf numFmtId="0" fontId="17" fillId="3" borderId="21" xfId="0" applyFont="1" applyFill="1" applyBorder="1" applyAlignment="1">
      <alignment horizontal="center" vertical="top"/>
    </xf>
    <xf numFmtId="0" fontId="17" fillId="0" borderId="23" xfId="0" applyFont="1" applyBorder="1" applyAlignment="1">
      <alignment vertical="top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" fontId="18" fillId="0" borderId="16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justify" vertical="justify"/>
    </xf>
    <xf numFmtId="0" fontId="17" fillId="3" borderId="17" xfId="0" applyFont="1" applyFill="1" applyBorder="1" applyAlignment="1">
      <alignment vertical="center"/>
    </xf>
    <xf numFmtId="164" fontId="17" fillId="0" borderId="20" xfId="0" applyNumberFormat="1" applyFont="1" applyBorder="1" applyAlignment="1">
      <alignment horizontal="center" vertical="center"/>
    </xf>
    <xf numFmtId="164" fontId="17" fillId="0" borderId="17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3" borderId="28" xfId="0" applyFont="1" applyFill="1" applyBorder="1" applyAlignment="1">
      <alignment vertical="center"/>
    </xf>
    <xf numFmtId="0" fontId="17" fillId="0" borderId="27" xfId="0" applyFont="1" applyBorder="1" applyAlignment="1">
      <alignment vertical="center"/>
    </xf>
    <xf numFmtId="164" fontId="17" fillId="0" borderId="16" xfId="0" applyNumberFormat="1" applyFont="1" applyBorder="1" applyAlignment="1">
      <alignment horizontal="center" vertical="center"/>
    </xf>
    <xf numFmtId="164" fontId="17" fillId="0" borderId="28" xfId="0" applyNumberFormat="1" applyFont="1" applyBorder="1" applyAlignment="1">
      <alignment horizontal="center" vertical="center"/>
    </xf>
    <xf numFmtId="164" fontId="17" fillId="0" borderId="27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5" fillId="0" borderId="0" xfId="0" applyFont="1"/>
    <xf numFmtId="0" fontId="11" fillId="0" borderId="7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top" wrapText="1"/>
    </xf>
    <xf numFmtId="0" fontId="13" fillId="5" borderId="17" xfId="0" applyFont="1" applyFill="1" applyBorder="1" applyAlignment="1">
      <alignment horizontal="center" vertical="top" wrapText="1"/>
    </xf>
    <xf numFmtId="0" fontId="13" fillId="5" borderId="6" xfId="0" applyFont="1" applyFill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5" fillId="0" borderId="2" xfId="0" applyFont="1" applyFill="1" applyBorder="1"/>
    <xf numFmtId="0" fontId="5" fillId="0" borderId="3" xfId="0" applyFont="1" applyBorder="1"/>
    <xf numFmtId="0" fontId="25" fillId="0" borderId="3" xfId="0" applyFont="1" applyBorder="1"/>
    <xf numFmtId="0" fontId="22" fillId="0" borderId="2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justify"/>
    </xf>
    <xf numFmtId="2" fontId="17" fillId="0" borderId="22" xfId="0" applyNumberFormat="1" applyFont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top"/>
    </xf>
    <xf numFmtId="0" fontId="17" fillId="3" borderId="12" xfId="0" applyFont="1" applyFill="1" applyBorder="1" applyAlignment="1">
      <alignment horizontal="center"/>
    </xf>
    <xf numFmtId="2" fontId="18" fillId="0" borderId="13" xfId="0" applyNumberFormat="1" applyFont="1" applyBorder="1" applyAlignment="1">
      <alignment horizontal="center" vertical="center"/>
    </xf>
    <xf numFmtId="0" fontId="17" fillId="3" borderId="16" xfId="0" applyFont="1" applyFill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33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6" fillId="2" borderId="2" xfId="0" applyFont="1" applyFill="1" applyBorder="1" applyAlignment="1">
      <alignment horizontal="center" wrapText="1"/>
    </xf>
    <xf numFmtId="0" fontId="26" fillId="2" borderId="3" xfId="0" applyFont="1" applyFill="1" applyBorder="1" applyAlignment="1">
      <alignment horizontal="center" wrapText="1"/>
    </xf>
    <xf numFmtId="0" fontId="26" fillId="2" borderId="6" xfId="0" applyFont="1" applyFill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26" fillId="0" borderId="3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22" fillId="0" borderId="8" xfId="0" applyFont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justify" vertical="top"/>
    </xf>
    <xf numFmtId="0" fontId="17" fillId="0" borderId="3" xfId="0" applyFont="1" applyBorder="1" applyAlignment="1">
      <alignment horizontal="justify"/>
    </xf>
    <xf numFmtId="0" fontId="27" fillId="0" borderId="26" xfId="0" applyFont="1" applyBorder="1"/>
    <xf numFmtId="0" fontId="27" fillId="0" borderId="12" xfId="0" applyFont="1" applyBorder="1" applyAlignment="1">
      <alignment horizontal="center" vertical="center"/>
    </xf>
    <xf numFmtId="0" fontId="27" fillId="0" borderId="1" xfId="0" applyFont="1" applyBorder="1" applyAlignment="1">
      <alignment horizontal="justify" vertical="justify"/>
    </xf>
    <xf numFmtId="0" fontId="27" fillId="3" borderId="16" xfId="0" applyFont="1" applyFill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" fontId="28" fillId="0" borderId="16" xfId="0" applyNumberFormat="1" applyFont="1" applyBorder="1" applyAlignment="1">
      <alignment horizontal="center" vertical="center"/>
    </xf>
    <xf numFmtId="0" fontId="28" fillId="3" borderId="28" xfId="0" applyFont="1" applyFill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6" fillId="2" borderId="2" xfId="0" applyFont="1" applyFill="1" applyBorder="1" applyAlignment="1">
      <alignment wrapText="1"/>
    </xf>
    <xf numFmtId="0" fontId="26" fillId="2" borderId="6" xfId="0" applyFont="1" applyFill="1" applyBorder="1" applyAlignment="1">
      <alignment wrapText="1"/>
    </xf>
    <xf numFmtId="0" fontId="13" fillId="2" borderId="17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justify" vertical="center"/>
    </xf>
    <xf numFmtId="0" fontId="17" fillId="0" borderId="32" xfId="0" applyFont="1" applyBorder="1" applyAlignment="1">
      <alignment horizontal="center" vertical="center"/>
    </xf>
    <xf numFmtId="0" fontId="5" fillId="0" borderId="2" xfId="0" applyFont="1" applyBorder="1"/>
    <xf numFmtId="0" fontId="5" fillId="0" borderId="17" xfId="0" applyFont="1" applyBorder="1" applyAlignment="1">
      <alignment horizontal="center"/>
    </xf>
    <xf numFmtId="0" fontId="5" fillId="3" borderId="16" xfId="0" applyFont="1" applyFill="1" applyBorder="1" applyAlignment="1">
      <alignment vertical="center"/>
    </xf>
    <xf numFmtId="0" fontId="5" fillId="0" borderId="28" xfId="0" applyFont="1" applyBorder="1" applyAlignment="1">
      <alignment vertical="center"/>
    </xf>
    <xf numFmtId="164" fontId="5" fillId="0" borderId="33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5" fillId="0" borderId="28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10" fillId="3" borderId="10" xfId="0" applyFont="1" applyFill="1" applyBorder="1" applyAlignment="1">
      <alignment horizontal="center" vertical="top" wrapText="1"/>
    </xf>
    <xf numFmtId="0" fontId="10" fillId="3" borderId="24" xfId="0" applyFont="1" applyFill="1" applyBorder="1" applyAlignment="1">
      <alignment horizontal="center" vertical="top" wrapText="1"/>
    </xf>
    <xf numFmtId="0" fontId="10" fillId="3" borderId="13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8" fillId="0" borderId="27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3" borderId="28" xfId="0" applyFont="1" applyFill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center" wrapText="1"/>
    </xf>
    <xf numFmtId="0" fontId="17" fillId="0" borderId="3" xfId="0" applyFont="1" applyBorder="1" applyAlignment="1">
      <alignment vertical="center"/>
    </xf>
    <xf numFmtId="0" fontId="17" fillId="3" borderId="29" xfId="0" applyFont="1" applyFill="1" applyBorder="1" applyAlignment="1">
      <alignment horizontal="center" vertical="center"/>
    </xf>
    <xf numFmtId="0" fontId="17" fillId="0" borderId="35" xfId="0" applyFont="1" applyBorder="1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3" xfId="0" applyFont="1" applyBorder="1" applyAlignment="1">
      <alignment vertical="top" wrapText="1"/>
    </xf>
    <xf numFmtId="0" fontId="17" fillId="0" borderId="3" xfId="0" applyFont="1" applyBorder="1" applyAlignment="1">
      <alignment horizontal="left" vertical="center"/>
    </xf>
    <xf numFmtId="0" fontId="29" fillId="3" borderId="7" xfId="0" applyFont="1" applyFill="1" applyBorder="1" applyAlignment="1">
      <alignment horizontal="center" vertical="top" wrapText="1"/>
    </xf>
    <xf numFmtId="0" fontId="29" fillId="3" borderId="12" xfId="0" applyFont="1" applyFill="1" applyBorder="1" applyAlignment="1">
      <alignment horizontal="center" vertical="top" wrapText="1"/>
    </xf>
    <xf numFmtId="0" fontId="29" fillId="3" borderId="16" xfId="0" applyFont="1" applyFill="1" applyBorder="1" applyAlignment="1">
      <alignment horizontal="center" vertical="top" wrapText="1"/>
    </xf>
    <xf numFmtId="0" fontId="22" fillId="2" borderId="2" xfId="0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top" wrapText="1"/>
    </xf>
    <xf numFmtId="0" fontId="22" fillId="2" borderId="6" xfId="0" applyFont="1" applyFill="1" applyBorder="1" applyAlignment="1">
      <alignment horizontal="center" vertical="top" wrapText="1"/>
    </xf>
    <xf numFmtId="0" fontId="17" fillId="2" borderId="25" xfId="0" applyFont="1" applyFill="1" applyBorder="1"/>
    <xf numFmtId="0" fontId="17" fillId="2" borderId="3" xfId="0" applyFont="1" applyFill="1" applyBorder="1"/>
    <xf numFmtId="0" fontId="18" fillId="2" borderId="3" xfId="0" applyFont="1" applyFill="1" applyBorder="1"/>
    <xf numFmtId="0" fontId="17" fillId="0" borderId="17" xfId="0" applyFont="1" applyBorder="1" applyAlignment="1">
      <alignment horizontal="justify"/>
    </xf>
    <xf numFmtId="0" fontId="5" fillId="3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 wrapText="1"/>
    </xf>
    <xf numFmtId="2" fontId="17" fillId="0" borderId="23" xfId="0" applyNumberFormat="1" applyFont="1" applyBorder="1" applyAlignment="1">
      <alignment horizontal="center" vertical="center"/>
    </xf>
    <xf numFmtId="0" fontId="17" fillId="0" borderId="12" xfId="0" applyNumberFormat="1" applyFont="1" applyBorder="1" applyAlignment="1">
      <alignment horizontal="center" vertical="center"/>
    </xf>
    <xf numFmtId="2" fontId="17" fillId="0" borderId="0" xfId="0" applyNumberFormat="1" applyFont="1" applyBorder="1" applyAlignment="1">
      <alignment horizontal="center" vertical="center"/>
    </xf>
    <xf numFmtId="2" fontId="17" fillId="0" borderId="12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8" fillId="3" borderId="28" xfId="0" applyFont="1" applyFill="1" applyBorder="1" applyAlignment="1">
      <alignment horizontal="center"/>
    </xf>
    <xf numFmtId="0" fontId="5" fillId="0" borderId="26" xfId="0" applyFont="1" applyBorder="1"/>
    <xf numFmtId="0" fontId="5" fillId="3" borderId="16" xfId="0" applyFont="1" applyFill="1" applyBorder="1"/>
    <xf numFmtId="0" fontId="5" fillId="0" borderId="28" xfId="0" applyFont="1" applyBorder="1"/>
    <xf numFmtId="0" fontId="5" fillId="3" borderId="28" xfId="0" applyFont="1" applyFill="1" applyBorder="1"/>
    <xf numFmtId="0" fontId="5" fillId="0" borderId="27" xfId="0" applyFont="1" applyBorder="1"/>
    <xf numFmtId="0" fontId="5" fillId="0" borderId="13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top" wrapText="1"/>
    </xf>
    <xf numFmtId="0" fontId="0" fillId="0" borderId="12" xfId="0" applyBorder="1" applyAlignment="1">
      <alignment horizontal="center" wrapText="1"/>
    </xf>
    <xf numFmtId="0" fontId="10" fillId="0" borderId="13" xfId="0" applyFont="1" applyBorder="1" applyAlignment="1">
      <alignment vertical="top"/>
    </xf>
    <xf numFmtId="0" fontId="26" fillId="0" borderId="12" xfId="0" applyFont="1" applyBorder="1" applyAlignment="1">
      <alignment horizontal="center" vertical="top" wrapText="1"/>
    </xf>
    <xf numFmtId="0" fontId="0" fillId="0" borderId="16" xfId="0" applyBorder="1" applyAlignment="1">
      <alignment horizontal="center" wrapText="1"/>
    </xf>
    <xf numFmtId="0" fontId="26" fillId="0" borderId="16" xfId="0" applyFont="1" applyBorder="1" applyAlignment="1">
      <alignment horizontal="center" vertical="top" wrapText="1"/>
    </xf>
    <xf numFmtId="0" fontId="5" fillId="2" borderId="17" xfId="0" applyFont="1" applyFill="1" applyBorder="1" applyAlignment="1"/>
    <xf numFmtId="0" fontId="5" fillId="2" borderId="17" xfId="0" applyFont="1" applyFill="1" applyBorder="1"/>
    <xf numFmtId="0" fontId="30" fillId="0" borderId="17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25" fillId="0" borderId="0" xfId="0" applyFont="1"/>
    <xf numFmtId="0" fontId="5" fillId="0" borderId="0" xfId="0" applyFont="1" applyFill="1"/>
    <xf numFmtId="0" fontId="17" fillId="0" borderId="3" xfId="0" applyFont="1" applyBorder="1" applyAlignment="1">
      <alignment horizontal="justify" vertical="center"/>
    </xf>
    <xf numFmtId="0" fontId="31" fillId="0" borderId="17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30" fillId="0" borderId="17" xfId="0" applyFont="1" applyBorder="1" applyAlignment="1">
      <alignment horizontal="center" vertical="top"/>
    </xf>
    <xf numFmtId="0" fontId="31" fillId="0" borderId="13" xfId="0" applyFont="1" applyBorder="1" applyAlignment="1">
      <alignment vertical="top" wrapText="1"/>
    </xf>
    <xf numFmtId="0" fontId="5" fillId="3" borderId="1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2" fontId="32" fillId="0" borderId="20" xfId="0" applyNumberFormat="1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17" xfId="0" applyNumberFormat="1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9" fillId="0" borderId="3" xfId="0" applyFont="1" applyBorder="1" applyAlignment="1">
      <alignment horizontal="justify" vertical="justify"/>
    </xf>
    <xf numFmtId="0" fontId="5" fillId="3" borderId="16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2" fontId="32" fillId="0" borderId="33" xfId="0" applyNumberFormat="1" applyFont="1" applyBorder="1" applyAlignment="1">
      <alignment horizontal="center"/>
    </xf>
    <xf numFmtId="0" fontId="32" fillId="0" borderId="27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2" fontId="32" fillId="0" borderId="1" xfId="0" applyNumberFormat="1" applyFont="1" applyBorder="1" applyAlignment="1">
      <alignment horizontal="center"/>
    </xf>
    <xf numFmtId="1" fontId="32" fillId="0" borderId="16" xfId="0" applyNumberFormat="1" applyFont="1" applyBorder="1" applyAlignment="1">
      <alignment horizontal="center"/>
    </xf>
    <xf numFmtId="2" fontId="32" fillId="0" borderId="16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3" borderId="28" xfId="0" applyFont="1" applyFill="1" applyBorder="1" applyAlignment="1">
      <alignment horizontal="center"/>
    </xf>
    <xf numFmtId="0" fontId="32" fillId="0" borderId="28" xfId="0" applyFont="1" applyBorder="1" applyAlignment="1">
      <alignment horizontal="center"/>
    </xf>
    <xf numFmtId="1" fontId="32" fillId="0" borderId="1" xfId="0" applyNumberFormat="1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19" fillId="0" borderId="1" xfId="0" applyFont="1" applyBorder="1" applyAlignment="1">
      <alignment horizontal="justify" vertical="justify"/>
    </xf>
    <xf numFmtId="164" fontId="32" fillId="0" borderId="33" xfId="0" applyNumberFormat="1" applyFont="1" applyBorder="1" applyAlignment="1">
      <alignment horizontal="center"/>
    </xf>
    <xf numFmtId="164" fontId="32" fillId="0" borderId="27" xfId="0" applyNumberFormat="1" applyFont="1" applyBorder="1" applyAlignment="1">
      <alignment horizontal="center"/>
    </xf>
    <xf numFmtId="164" fontId="32" fillId="0" borderId="16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6" xfId="0" applyFont="1" applyBorder="1"/>
    <xf numFmtId="0" fontId="5" fillId="0" borderId="1" xfId="0" applyFont="1" applyBorder="1"/>
    <xf numFmtId="164" fontId="5" fillId="0" borderId="16" xfId="0" applyNumberFormat="1" applyFont="1" applyBorder="1" applyAlignment="1">
      <alignment horizontal="center"/>
    </xf>
    <xf numFmtId="164" fontId="5" fillId="0" borderId="28" xfId="0" applyNumberFormat="1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3" xfId="0" applyFont="1" applyBorder="1"/>
    <xf numFmtId="2" fontId="18" fillId="0" borderId="33" xfId="0" applyNumberFormat="1" applyFont="1" applyBorder="1" applyAlignment="1">
      <alignment horizontal="center"/>
    </xf>
    <xf numFmtId="2" fontId="18" fillId="0" borderId="27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2" fontId="33" fillId="0" borderId="16" xfId="0" applyNumberFormat="1" applyFont="1" applyBorder="1"/>
    <xf numFmtId="0" fontId="33" fillId="0" borderId="16" xfId="0" applyFont="1" applyBorder="1"/>
    <xf numFmtId="0" fontId="33" fillId="0" borderId="1" xfId="0" applyFont="1" applyBorder="1"/>
    <xf numFmtId="0" fontId="33" fillId="3" borderId="28" xfId="0" applyFont="1" applyFill="1" applyBorder="1"/>
    <xf numFmtId="0" fontId="33" fillId="0" borderId="27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28" xfId="0" applyNumberFormat="1" applyFont="1" applyBorder="1" applyAlignment="1">
      <alignment horizontal="center"/>
    </xf>
    <xf numFmtId="164" fontId="33" fillId="0" borderId="27" xfId="0" applyNumberFormat="1" applyFont="1" applyBorder="1" applyAlignment="1">
      <alignment horizontal="center"/>
    </xf>
    <xf numFmtId="0" fontId="33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63"/>
  <sheetViews>
    <sheetView tabSelected="1" zoomScale="50" zoomScaleNormal="50" workbookViewId="0">
      <selection sqref="A1:AG163"/>
    </sheetView>
  </sheetViews>
  <sheetFormatPr defaultRowHeight="15"/>
  <sheetData>
    <row r="1" spans="1:33" ht="18.75">
      <c r="A1" s="1"/>
      <c r="B1" s="1"/>
      <c r="C1" s="1"/>
      <c r="D1" s="1"/>
      <c r="E1" s="1"/>
      <c r="F1" s="1"/>
      <c r="G1" s="1"/>
      <c r="H1" s="1"/>
      <c r="I1" s="1"/>
      <c r="R1" s="1"/>
      <c r="S1" s="2" t="s">
        <v>0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 t="s">
        <v>1</v>
      </c>
      <c r="T2" s="2"/>
      <c r="U2" s="2"/>
      <c r="V2" s="2"/>
      <c r="W2" s="2" t="s">
        <v>2</v>
      </c>
      <c r="X2" s="2"/>
      <c r="Y2" s="2" t="s">
        <v>3</v>
      </c>
      <c r="Z2" s="2"/>
      <c r="AA2" s="2"/>
      <c r="AB2" s="2"/>
    </row>
    <row r="3" spans="1:33">
      <c r="C3" s="3" t="s">
        <v>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33" ht="18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</row>
    <row r="5" spans="1:33" ht="15.75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33" ht="16.5" thickBot="1">
      <c r="A6" s="8"/>
      <c r="B6" s="9"/>
      <c r="C6" s="10"/>
      <c r="D6" s="11"/>
      <c r="E6" s="9"/>
      <c r="F6" s="9"/>
      <c r="G6" s="12" t="s">
        <v>5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9" t="s">
        <v>6</v>
      </c>
      <c r="Z6" s="13" t="s">
        <v>7</v>
      </c>
      <c r="AA6" s="14"/>
      <c r="AB6" s="14"/>
      <c r="AC6" s="9"/>
      <c r="AD6" s="9"/>
      <c r="AE6" s="9"/>
      <c r="AF6" s="9"/>
      <c r="AG6" s="15"/>
    </row>
    <row r="7" spans="1:33" ht="15.75" thickBot="1">
      <c r="A7" s="16"/>
      <c r="B7" s="16"/>
      <c r="C7" s="16"/>
      <c r="D7" s="16" t="s">
        <v>8</v>
      </c>
      <c r="E7" s="16"/>
      <c r="F7" s="16"/>
      <c r="G7" s="16"/>
      <c r="H7" s="16"/>
      <c r="I7" s="16"/>
      <c r="J7" s="16"/>
      <c r="K7" s="17"/>
      <c r="L7" s="16"/>
      <c r="M7" s="16"/>
      <c r="N7" s="16"/>
      <c r="O7" s="16"/>
      <c r="P7" s="16"/>
      <c r="Q7" s="16"/>
      <c r="R7" s="16"/>
      <c r="S7" s="16" t="s">
        <v>9</v>
      </c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3" ht="19.5" thickBot="1">
      <c r="A8" s="18" t="s">
        <v>10</v>
      </c>
      <c r="B8" s="19" t="s">
        <v>11</v>
      </c>
      <c r="C8" s="18" t="s">
        <v>12</v>
      </c>
      <c r="D8" s="18" t="s">
        <v>13</v>
      </c>
      <c r="E8" s="18" t="s">
        <v>14</v>
      </c>
      <c r="F8" s="20" t="s">
        <v>15</v>
      </c>
      <c r="G8" s="21"/>
      <c r="H8" s="21"/>
      <c r="I8" s="22"/>
      <c r="J8" s="18" t="s">
        <v>16</v>
      </c>
      <c r="K8" s="23" t="s">
        <v>17</v>
      </c>
      <c r="L8" s="24"/>
      <c r="M8" s="24"/>
      <c r="N8" s="25"/>
      <c r="O8" s="23" t="s">
        <v>18</v>
      </c>
      <c r="P8" s="24"/>
      <c r="Q8" s="24"/>
      <c r="R8" s="26"/>
      <c r="S8" s="18" t="s">
        <v>13</v>
      </c>
      <c r="T8" s="18" t="s">
        <v>14</v>
      </c>
      <c r="U8" s="20" t="s">
        <v>15</v>
      </c>
      <c r="V8" s="21"/>
      <c r="W8" s="21"/>
      <c r="X8" s="22"/>
      <c r="Y8" s="18" t="s">
        <v>16</v>
      </c>
      <c r="Z8" s="23" t="s">
        <v>19</v>
      </c>
      <c r="AA8" s="24"/>
      <c r="AB8" s="24"/>
      <c r="AC8" s="25"/>
      <c r="AD8" s="23" t="s">
        <v>18</v>
      </c>
      <c r="AE8" s="24"/>
      <c r="AF8" s="24"/>
      <c r="AG8" s="25"/>
    </row>
    <row r="9" spans="1:33" ht="19.5" thickBot="1">
      <c r="A9" s="27"/>
      <c r="B9" s="28"/>
      <c r="C9" s="27"/>
      <c r="D9" s="27"/>
      <c r="E9" s="27"/>
      <c r="F9" s="29" t="s">
        <v>20</v>
      </c>
      <c r="G9" s="30"/>
      <c r="H9" s="31" t="s">
        <v>21</v>
      </c>
      <c r="I9" s="31" t="s">
        <v>22</v>
      </c>
      <c r="J9" s="27"/>
      <c r="K9" s="32"/>
      <c r="L9" s="33"/>
      <c r="M9" s="33"/>
      <c r="N9" s="34"/>
      <c r="O9" s="32"/>
      <c r="P9" s="33"/>
      <c r="Q9" s="33"/>
      <c r="R9" s="35"/>
      <c r="S9" s="27"/>
      <c r="T9" s="27"/>
      <c r="U9" s="29" t="s">
        <v>20</v>
      </c>
      <c r="V9" s="30"/>
      <c r="W9" s="31" t="s">
        <v>21</v>
      </c>
      <c r="X9" s="31" t="s">
        <v>22</v>
      </c>
      <c r="Y9" s="27"/>
      <c r="Z9" s="32"/>
      <c r="AA9" s="33"/>
      <c r="AB9" s="33"/>
      <c r="AC9" s="34"/>
      <c r="AD9" s="32"/>
      <c r="AE9" s="33"/>
      <c r="AF9" s="33"/>
      <c r="AG9" s="34"/>
    </row>
    <row r="10" spans="1:33" ht="57" thickBot="1">
      <c r="A10" s="36"/>
      <c r="B10" s="37"/>
      <c r="C10" s="36"/>
      <c r="D10" s="36"/>
      <c r="E10" s="36"/>
      <c r="F10" s="38"/>
      <c r="G10" s="39" t="s">
        <v>23</v>
      </c>
      <c r="H10" s="40"/>
      <c r="I10" s="40"/>
      <c r="J10" s="36"/>
      <c r="K10" s="41" t="s">
        <v>24</v>
      </c>
      <c r="L10" s="42" t="s">
        <v>25</v>
      </c>
      <c r="M10" s="42" t="s">
        <v>26</v>
      </c>
      <c r="N10" s="42" t="s">
        <v>27</v>
      </c>
      <c r="O10" s="42" t="s">
        <v>28</v>
      </c>
      <c r="P10" s="42" t="s">
        <v>29</v>
      </c>
      <c r="Q10" s="42" t="s">
        <v>30</v>
      </c>
      <c r="R10" s="42" t="s">
        <v>31</v>
      </c>
      <c r="S10" s="36"/>
      <c r="T10" s="36"/>
      <c r="U10" s="38"/>
      <c r="V10" s="39" t="s">
        <v>23</v>
      </c>
      <c r="W10" s="40"/>
      <c r="X10" s="40"/>
      <c r="Y10" s="36"/>
      <c r="Z10" s="41" t="s">
        <v>24</v>
      </c>
      <c r="AA10" s="42" t="s">
        <v>25</v>
      </c>
      <c r="AB10" s="42" t="s">
        <v>26</v>
      </c>
      <c r="AC10" s="42" t="s">
        <v>27</v>
      </c>
      <c r="AD10" s="42" t="s">
        <v>28</v>
      </c>
      <c r="AE10" s="42" t="s">
        <v>29</v>
      </c>
      <c r="AF10" s="42" t="s">
        <v>30</v>
      </c>
      <c r="AG10" s="42" t="s">
        <v>31</v>
      </c>
    </row>
    <row r="11" spans="1:33" ht="16.5" thickBot="1">
      <c r="A11" s="43" t="s">
        <v>32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5"/>
      <c r="S11" s="46" t="s">
        <v>33</v>
      </c>
      <c r="T11" s="47"/>
      <c r="U11" s="47"/>
      <c r="V11" s="47"/>
      <c r="W11" s="47"/>
      <c r="X11" s="48"/>
      <c r="Y11" s="49"/>
      <c r="Z11" s="50"/>
      <c r="AA11" s="50"/>
      <c r="AB11" s="50"/>
      <c r="AC11" s="51"/>
      <c r="AD11" s="51"/>
      <c r="AE11" s="51"/>
      <c r="AF11" s="51"/>
      <c r="AG11" s="51"/>
    </row>
    <row r="12" spans="1:33" ht="19.5" thickBot="1">
      <c r="A12" s="52"/>
      <c r="B12" s="53"/>
      <c r="C12" s="54"/>
      <c r="D12" s="55" t="s">
        <v>34</v>
      </c>
      <c r="E12" s="54"/>
      <c r="F12" s="54"/>
      <c r="G12" s="54"/>
      <c r="H12" s="54"/>
      <c r="I12" s="56"/>
      <c r="J12" s="54"/>
      <c r="K12" s="54"/>
      <c r="L12" s="54"/>
      <c r="M12" s="54"/>
      <c r="N12" s="54"/>
      <c r="O12" s="54"/>
      <c r="P12" s="54"/>
      <c r="Q12" s="54"/>
      <c r="R12" s="57"/>
      <c r="S12" s="58" t="s">
        <v>35</v>
      </c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</row>
    <row r="13" spans="1:33" ht="207" thickBot="1">
      <c r="A13" s="41" t="s">
        <v>36</v>
      </c>
      <c r="B13" s="60">
        <v>37.99</v>
      </c>
      <c r="C13" s="61" t="s">
        <v>37</v>
      </c>
      <c r="D13" s="62" t="s">
        <v>38</v>
      </c>
      <c r="E13" s="63"/>
      <c r="F13" s="64">
        <v>1.54</v>
      </c>
      <c r="G13" s="65"/>
      <c r="H13" s="66">
        <v>5.6</v>
      </c>
      <c r="I13" s="67">
        <v>7.54</v>
      </c>
      <c r="J13" s="66">
        <v>93</v>
      </c>
      <c r="K13" s="66">
        <v>0.06</v>
      </c>
      <c r="L13" s="66">
        <v>8.34</v>
      </c>
      <c r="M13" s="67">
        <v>8.0000000000000002E-3</v>
      </c>
      <c r="N13" s="66">
        <v>1.86</v>
      </c>
      <c r="O13" s="67">
        <v>34.799999999999997</v>
      </c>
      <c r="P13" s="66">
        <v>44.36</v>
      </c>
      <c r="Q13" s="67">
        <v>17.399999999999999</v>
      </c>
      <c r="R13" s="66">
        <v>0.63</v>
      </c>
      <c r="S13" s="68" t="s">
        <v>39</v>
      </c>
      <c r="T13" s="69"/>
      <c r="U13" s="66">
        <v>1.86</v>
      </c>
      <c r="V13" s="70"/>
      <c r="W13" s="65">
        <v>6.99</v>
      </c>
      <c r="X13" s="66">
        <v>9.4499999999999993</v>
      </c>
      <c r="Y13" s="67">
        <v>113.3</v>
      </c>
      <c r="Z13" s="66">
        <v>7.0000000000000007E-2</v>
      </c>
      <c r="AA13" s="67">
        <v>10.42</v>
      </c>
      <c r="AB13" s="66">
        <v>0.01</v>
      </c>
      <c r="AC13" s="67">
        <v>2.3199999999999998</v>
      </c>
      <c r="AD13" s="66">
        <v>43.45</v>
      </c>
      <c r="AE13" s="67">
        <v>55.5</v>
      </c>
      <c r="AF13" s="66">
        <v>21.55</v>
      </c>
      <c r="AG13" s="71">
        <v>0.79</v>
      </c>
    </row>
    <row r="14" spans="1:33" ht="113.25" thickBot="1">
      <c r="A14" s="72" t="s">
        <v>36</v>
      </c>
      <c r="B14" s="73">
        <v>268</v>
      </c>
      <c r="C14" s="74" t="s">
        <v>40</v>
      </c>
      <c r="D14" s="75">
        <v>90</v>
      </c>
      <c r="E14" s="76"/>
      <c r="F14" s="77">
        <v>14.8</v>
      </c>
      <c r="G14" s="78"/>
      <c r="H14" s="79">
        <v>7.6</v>
      </c>
      <c r="I14" s="80">
        <v>12.7</v>
      </c>
      <c r="J14" s="79">
        <v>250.2</v>
      </c>
      <c r="K14" s="79">
        <v>7.0000000000000007E-2</v>
      </c>
      <c r="L14" s="79">
        <v>0.31</v>
      </c>
      <c r="M14" s="80">
        <v>8.6</v>
      </c>
      <c r="N14" s="79">
        <v>6.4</v>
      </c>
      <c r="O14" s="80">
        <v>36.700000000000003</v>
      </c>
      <c r="P14" s="79">
        <v>167.2</v>
      </c>
      <c r="Q14" s="80">
        <v>50.2</v>
      </c>
      <c r="R14" s="79">
        <v>2.5</v>
      </c>
      <c r="S14" s="81">
        <v>100</v>
      </c>
      <c r="T14" s="82"/>
      <c r="U14" s="79">
        <v>16.399999999999999</v>
      </c>
      <c r="V14" s="83"/>
      <c r="W14" s="78">
        <v>17</v>
      </c>
      <c r="X14" s="79">
        <v>14.06</v>
      </c>
      <c r="Y14" s="80">
        <v>278</v>
      </c>
      <c r="Z14" s="79">
        <v>0.08</v>
      </c>
      <c r="AA14" s="80">
        <v>0.34</v>
      </c>
      <c r="AB14" s="79">
        <v>9.56</v>
      </c>
      <c r="AC14" s="80">
        <v>7.1</v>
      </c>
      <c r="AD14" s="79">
        <v>40.700000000000003</v>
      </c>
      <c r="AE14" s="80">
        <v>185.8</v>
      </c>
      <c r="AF14" s="79">
        <v>55.8</v>
      </c>
      <c r="AG14" s="84">
        <v>2.78</v>
      </c>
    </row>
    <row r="15" spans="1:33" ht="57" thickBot="1">
      <c r="A15" s="85" t="s">
        <v>41</v>
      </c>
      <c r="B15" s="86">
        <v>141</v>
      </c>
      <c r="C15" s="87" t="s">
        <v>42</v>
      </c>
      <c r="D15" s="88">
        <v>30</v>
      </c>
      <c r="E15" s="89"/>
      <c r="F15" s="90">
        <v>0.8</v>
      </c>
      <c r="G15" s="90"/>
      <c r="H15" s="86">
        <v>2.9</v>
      </c>
      <c r="I15" s="90">
        <v>2.8</v>
      </c>
      <c r="J15" s="86">
        <v>42</v>
      </c>
      <c r="K15" s="86">
        <v>3.0000000000000001E-3</v>
      </c>
      <c r="L15" s="91">
        <v>1.2</v>
      </c>
      <c r="M15" s="90">
        <v>0.09</v>
      </c>
      <c r="N15" s="86">
        <v>0</v>
      </c>
      <c r="O15" s="90">
        <v>1.5</v>
      </c>
      <c r="P15" s="86">
        <v>4.9000000000000004</v>
      </c>
      <c r="Q15" s="90">
        <v>0.2</v>
      </c>
      <c r="R15" s="86">
        <v>0.1</v>
      </c>
      <c r="S15" s="92">
        <v>50</v>
      </c>
      <c r="T15" s="89"/>
      <c r="U15" s="86">
        <v>1.3</v>
      </c>
      <c r="V15" s="90"/>
      <c r="W15" s="90">
        <v>4.8</v>
      </c>
      <c r="X15" s="86">
        <v>4.7</v>
      </c>
      <c r="Y15" s="90">
        <v>70</v>
      </c>
      <c r="Z15" s="86">
        <v>5.0000000000000001E-3</v>
      </c>
      <c r="AA15" s="90">
        <v>2</v>
      </c>
      <c r="AB15" s="86">
        <v>0.16</v>
      </c>
      <c r="AC15" s="90">
        <v>0</v>
      </c>
      <c r="AD15" s="86">
        <v>2.6</v>
      </c>
      <c r="AE15" s="86">
        <v>8.1999999999999993</v>
      </c>
      <c r="AF15" s="91">
        <v>0.4</v>
      </c>
      <c r="AG15" s="91">
        <v>0.2</v>
      </c>
    </row>
    <row r="16" spans="1:33" ht="75.75" thickBot="1">
      <c r="A16" s="93" t="s">
        <v>43</v>
      </c>
      <c r="B16" s="94" t="s">
        <v>44</v>
      </c>
      <c r="C16" s="95" t="s">
        <v>45</v>
      </c>
      <c r="D16" s="96">
        <v>150</v>
      </c>
      <c r="E16" s="39"/>
      <c r="F16" s="39">
        <v>4</v>
      </c>
      <c r="G16" s="39"/>
      <c r="H16" s="39">
        <v>4.2</v>
      </c>
      <c r="I16" s="39">
        <v>24.6</v>
      </c>
      <c r="J16" s="97">
        <v>152.4</v>
      </c>
      <c r="K16" s="93">
        <v>0.08</v>
      </c>
      <c r="L16" s="98">
        <v>0</v>
      </c>
      <c r="M16" s="98">
        <v>0</v>
      </c>
      <c r="N16" s="98">
        <v>0.67</v>
      </c>
      <c r="O16" s="98">
        <v>0.67</v>
      </c>
      <c r="P16" s="98">
        <v>15.6</v>
      </c>
      <c r="Q16" s="98">
        <v>101</v>
      </c>
      <c r="R16" s="93">
        <v>1.7</v>
      </c>
      <c r="S16" s="99">
        <v>180</v>
      </c>
      <c r="T16" s="39"/>
      <c r="U16" s="39">
        <v>4.8</v>
      </c>
      <c r="V16" s="39"/>
      <c r="W16" s="39">
        <v>5.0999999999999996</v>
      </c>
      <c r="X16" s="39">
        <v>29.5</v>
      </c>
      <c r="Y16" s="97">
        <v>183</v>
      </c>
      <c r="Z16" s="93">
        <v>0.1</v>
      </c>
      <c r="AA16" s="98">
        <v>0</v>
      </c>
      <c r="AB16" s="98">
        <v>0</v>
      </c>
      <c r="AC16" s="98">
        <v>0.8</v>
      </c>
      <c r="AD16" s="98">
        <v>18.8</v>
      </c>
      <c r="AE16" s="98">
        <v>121.1</v>
      </c>
      <c r="AF16" s="98">
        <v>26</v>
      </c>
      <c r="AG16" s="93">
        <v>2</v>
      </c>
    </row>
    <row r="17" spans="1:33" ht="113.25" thickBot="1">
      <c r="A17" s="85" t="s">
        <v>43</v>
      </c>
      <c r="B17" s="66">
        <v>388</v>
      </c>
      <c r="C17" s="100" t="s">
        <v>46</v>
      </c>
      <c r="D17" s="75">
        <v>200</v>
      </c>
      <c r="E17" s="101"/>
      <c r="F17" s="102">
        <v>0.7</v>
      </c>
      <c r="G17" s="65"/>
      <c r="H17" s="66">
        <v>0.3</v>
      </c>
      <c r="I17" s="67">
        <v>20.8</v>
      </c>
      <c r="J17" s="66">
        <v>88.2</v>
      </c>
      <c r="K17" s="66">
        <v>0.01</v>
      </c>
      <c r="L17" s="66">
        <v>100</v>
      </c>
      <c r="M17" s="67">
        <v>163.30000000000001</v>
      </c>
      <c r="N17" s="66">
        <v>0.8</v>
      </c>
      <c r="O17" s="67">
        <v>21.3</v>
      </c>
      <c r="P17" s="66">
        <v>3.4</v>
      </c>
      <c r="Q17" s="67">
        <v>3.4</v>
      </c>
      <c r="R17" s="66">
        <v>0.6</v>
      </c>
      <c r="S17" s="68">
        <v>200</v>
      </c>
      <c r="T17" s="69"/>
      <c r="U17" s="102">
        <v>0.7</v>
      </c>
      <c r="V17" s="65"/>
      <c r="W17" s="66">
        <v>0.3</v>
      </c>
      <c r="X17" s="67">
        <v>20.8</v>
      </c>
      <c r="Y17" s="66">
        <v>88.2</v>
      </c>
      <c r="Z17" s="66">
        <v>0.01</v>
      </c>
      <c r="AA17" s="66">
        <v>100</v>
      </c>
      <c r="AB17" s="67">
        <v>163.30000000000001</v>
      </c>
      <c r="AC17" s="66">
        <v>0.8</v>
      </c>
      <c r="AD17" s="67">
        <v>21.3</v>
      </c>
      <c r="AE17" s="66">
        <v>3.4</v>
      </c>
      <c r="AF17" s="67">
        <v>3.4</v>
      </c>
      <c r="AG17" s="66">
        <v>0.6</v>
      </c>
    </row>
    <row r="18" spans="1:33" ht="75.75" thickBot="1">
      <c r="A18" s="41" t="s">
        <v>47</v>
      </c>
      <c r="B18" s="103"/>
      <c r="C18" s="54" t="s">
        <v>48</v>
      </c>
      <c r="D18" s="104">
        <v>40</v>
      </c>
      <c r="E18" s="39"/>
      <c r="F18" s="39">
        <v>3.16</v>
      </c>
      <c r="G18" s="39"/>
      <c r="H18" s="39">
        <v>0.4</v>
      </c>
      <c r="I18" s="39">
        <v>19.32</v>
      </c>
      <c r="J18" s="97">
        <v>93.52</v>
      </c>
      <c r="K18" s="93">
        <v>0.04</v>
      </c>
      <c r="L18" s="98">
        <v>0</v>
      </c>
      <c r="M18" s="85">
        <v>0</v>
      </c>
      <c r="N18" s="105">
        <v>0.52</v>
      </c>
      <c r="O18" s="105">
        <v>9.1999999999999993</v>
      </c>
      <c r="P18" s="105">
        <v>34.799999999999997</v>
      </c>
      <c r="Q18" s="105">
        <v>13.2</v>
      </c>
      <c r="R18" s="85">
        <v>0.44</v>
      </c>
      <c r="S18" s="104">
        <v>40</v>
      </c>
      <c r="T18" s="39"/>
      <c r="U18" s="39">
        <v>3.16</v>
      </c>
      <c r="V18" s="39"/>
      <c r="W18" s="39">
        <v>0.4</v>
      </c>
      <c r="X18" s="39">
        <v>19.32</v>
      </c>
      <c r="Y18" s="97">
        <v>93.52</v>
      </c>
      <c r="Z18" s="93">
        <v>0.04</v>
      </c>
      <c r="AA18" s="98">
        <v>0</v>
      </c>
      <c r="AB18" s="85">
        <v>0</v>
      </c>
      <c r="AC18" s="105">
        <v>0.52</v>
      </c>
      <c r="AD18" s="105">
        <v>9.1999999999999993</v>
      </c>
      <c r="AE18" s="105">
        <v>34.799999999999997</v>
      </c>
      <c r="AF18" s="105">
        <v>13.2</v>
      </c>
      <c r="AG18" s="85">
        <v>0.44</v>
      </c>
    </row>
    <row r="19" spans="1:33" ht="75.75" thickBot="1">
      <c r="A19" s="41" t="s">
        <v>47</v>
      </c>
      <c r="B19" s="106"/>
      <c r="C19" s="54" t="s">
        <v>49</v>
      </c>
      <c r="D19" s="107">
        <v>40</v>
      </c>
      <c r="E19" s="108"/>
      <c r="F19" s="109">
        <v>2.2400000000000002</v>
      </c>
      <c r="G19" s="110"/>
      <c r="H19" s="106">
        <v>0.44</v>
      </c>
      <c r="I19" s="111">
        <v>19.760000000000002</v>
      </c>
      <c r="J19" s="106">
        <v>91.96</v>
      </c>
      <c r="K19" s="106">
        <v>0.04</v>
      </c>
      <c r="L19" s="106">
        <v>0</v>
      </c>
      <c r="M19" s="111">
        <v>0</v>
      </c>
      <c r="N19" s="106">
        <v>0.36</v>
      </c>
      <c r="O19" s="111">
        <v>9.1999999999999993</v>
      </c>
      <c r="P19" s="106">
        <v>42.4</v>
      </c>
      <c r="Q19" s="111">
        <v>10</v>
      </c>
      <c r="R19" s="106">
        <v>1.24</v>
      </c>
      <c r="S19" s="112">
        <v>60</v>
      </c>
      <c r="T19" s="113"/>
      <c r="U19" s="106">
        <v>3.36</v>
      </c>
      <c r="V19" s="114"/>
      <c r="W19" s="110">
        <v>0.66</v>
      </c>
      <c r="X19" s="106">
        <v>29.64</v>
      </c>
      <c r="Y19" s="111">
        <v>138</v>
      </c>
      <c r="Z19" s="106">
        <v>7.0000000000000007E-2</v>
      </c>
      <c r="AA19" s="111">
        <v>0</v>
      </c>
      <c r="AB19" s="106">
        <v>0</v>
      </c>
      <c r="AC19" s="111">
        <v>0.54</v>
      </c>
      <c r="AD19" s="106">
        <v>13.8</v>
      </c>
      <c r="AE19" s="111">
        <v>63.6</v>
      </c>
      <c r="AF19" s="106">
        <v>1.86</v>
      </c>
      <c r="AG19" s="115">
        <v>138</v>
      </c>
    </row>
    <row r="20" spans="1:33" ht="19.5" thickBot="1">
      <c r="A20" s="116"/>
      <c r="B20" s="66"/>
      <c r="C20" s="111"/>
      <c r="D20" s="107"/>
      <c r="E20" s="114"/>
      <c r="F20" s="117">
        <f>SUM(F13:F19)</f>
        <v>27.240000000000002</v>
      </c>
      <c r="G20" s="118"/>
      <c r="H20" s="119">
        <f t="shared" ref="H20:R20" si="0">SUM(H13:H19)</f>
        <v>21.439999999999998</v>
      </c>
      <c r="I20" s="120">
        <f t="shared" si="0"/>
        <v>107.52</v>
      </c>
      <c r="J20" s="119">
        <f t="shared" si="0"/>
        <v>811.28000000000009</v>
      </c>
      <c r="K20" s="119">
        <f t="shared" si="0"/>
        <v>0.30299999999999999</v>
      </c>
      <c r="L20" s="119">
        <f t="shared" si="0"/>
        <v>109.85</v>
      </c>
      <c r="M20" s="120">
        <f t="shared" si="0"/>
        <v>171.99800000000002</v>
      </c>
      <c r="N20" s="119">
        <f t="shared" si="0"/>
        <v>10.61</v>
      </c>
      <c r="O20" s="120">
        <f t="shared" si="0"/>
        <v>113.37</v>
      </c>
      <c r="P20" s="119">
        <f t="shared" si="0"/>
        <v>312.65999999999997</v>
      </c>
      <c r="Q20" s="120">
        <f t="shared" si="0"/>
        <v>195.4</v>
      </c>
      <c r="R20" s="119">
        <f t="shared" si="0"/>
        <v>7.21</v>
      </c>
      <c r="S20" s="121"/>
      <c r="T20" s="118"/>
      <c r="U20" s="119">
        <f>SUM(U13:U19)</f>
        <v>31.58</v>
      </c>
      <c r="V20" s="122"/>
      <c r="W20" s="118">
        <f t="shared" ref="W20:AG20" si="1">SUM(W13:W19)</f>
        <v>35.249999999999993</v>
      </c>
      <c r="X20" s="119">
        <f t="shared" si="1"/>
        <v>127.46999999999998</v>
      </c>
      <c r="Y20" s="120">
        <f t="shared" si="1"/>
        <v>964.02</v>
      </c>
      <c r="Z20" s="119">
        <f t="shared" si="1"/>
        <v>0.375</v>
      </c>
      <c r="AA20" s="120">
        <f t="shared" si="1"/>
        <v>112.76</v>
      </c>
      <c r="AB20" s="119">
        <f t="shared" si="1"/>
        <v>173.03</v>
      </c>
      <c r="AC20" s="120">
        <f t="shared" si="1"/>
        <v>12.080000000000002</v>
      </c>
      <c r="AD20" s="119">
        <f t="shared" si="1"/>
        <v>149.85</v>
      </c>
      <c r="AE20" s="120">
        <f t="shared" si="1"/>
        <v>472.40000000000003</v>
      </c>
      <c r="AF20" s="119">
        <f t="shared" si="1"/>
        <v>122.21000000000001</v>
      </c>
      <c r="AG20" s="123">
        <f t="shared" si="1"/>
        <v>144.81</v>
      </c>
    </row>
    <row r="21" spans="1:33" ht="19.5" thickBot="1">
      <c r="A21" s="124"/>
      <c r="B21" s="125"/>
      <c r="C21" s="126"/>
      <c r="D21" s="107"/>
      <c r="E21" s="114"/>
      <c r="F21" s="117" t="e">
        <f>SUM(#REF!,F20)</f>
        <v>#REF!</v>
      </c>
      <c r="G21" s="118"/>
      <c r="H21" s="119" t="e">
        <f>SUM(#REF!,H20)</f>
        <v>#REF!</v>
      </c>
      <c r="I21" s="127" t="e">
        <f>SUM(#REF!,I20)</f>
        <v>#REF!</v>
      </c>
      <c r="J21" s="119" t="e">
        <f>SUM(#REF!,J20)</f>
        <v>#REF!</v>
      </c>
      <c r="K21" s="119" t="e">
        <f>SUM(#REF!,K20)</f>
        <v>#REF!</v>
      </c>
      <c r="L21" s="119" t="e">
        <f>SUM(#REF!,L20)</f>
        <v>#REF!</v>
      </c>
      <c r="M21" s="120" t="e">
        <f>SUM(#REF!,M20)</f>
        <v>#REF!</v>
      </c>
      <c r="N21" s="119" t="e">
        <f>SUM(#REF!,N20)</f>
        <v>#REF!</v>
      </c>
      <c r="O21" s="120" t="e">
        <f>SUM(#REF!,O20)</f>
        <v>#REF!</v>
      </c>
      <c r="P21" s="119" t="e">
        <f>SUM(#REF!,P20)</f>
        <v>#REF!</v>
      </c>
      <c r="Q21" s="120" t="e">
        <f>SUM(#REF!,Q20)</f>
        <v>#REF!</v>
      </c>
      <c r="R21" s="119" t="e">
        <f>SUM(#REF!,R20)</f>
        <v>#REF!</v>
      </c>
      <c r="S21" s="121"/>
      <c r="T21" s="128"/>
      <c r="U21" s="129" t="e">
        <f>SUM(#REF!,U20)</f>
        <v>#REF!</v>
      </c>
      <c r="V21" s="130"/>
      <c r="W21" s="128" t="e">
        <f>SUM(#REF!,W20)</f>
        <v>#REF!</v>
      </c>
      <c r="X21" s="129" t="e">
        <f>SUM(#REF!,X20)</f>
        <v>#REF!</v>
      </c>
      <c r="Y21" s="131" t="e">
        <f>SUM(#REF!,Y20)</f>
        <v>#REF!</v>
      </c>
      <c r="Z21" s="129" t="e">
        <f>SUM(#REF!,Z20)</f>
        <v>#REF!</v>
      </c>
      <c r="AA21" s="131" t="e">
        <f>SUM(#REF!,AA20)</f>
        <v>#REF!</v>
      </c>
      <c r="AB21" s="129" t="e">
        <f>SUM(#REF!,AB20)</f>
        <v>#REF!</v>
      </c>
      <c r="AC21" s="131" t="e">
        <f>SUM(#REF!,AC20)</f>
        <v>#REF!</v>
      </c>
      <c r="AD21" s="129" t="e">
        <f>SUM(#REF!,AD20)</f>
        <v>#REF!</v>
      </c>
      <c r="AE21" s="131" t="e">
        <f>SUM(#REF!,AE20)</f>
        <v>#REF!</v>
      </c>
      <c r="AF21" s="129" t="e">
        <f>SUM(#REF!,AF20)</f>
        <v>#REF!</v>
      </c>
      <c r="AG21" s="132" t="e">
        <f>SUM(#REF!,AG20)</f>
        <v>#REF!</v>
      </c>
    </row>
    <row r="22" spans="1:33" ht="60.75" thickBot="1">
      <c r="A22" s="8"/>
      <c r="B22" s="133"/>
      <c r="C22" s="134" t="s">
        <v>50</v>
      </c>
      <c r="D22" s="135"/>
      <c r="E22" s="10"/>
      <c r="F22" s="136" t="e">
        <f>SUM(F21*4/I21)</f>
        <v>#REF!</v>
      </c>
      <c r="G22" s="137"/>
      <c r="H22" s="138" t="e">
        <f>SUM(H21*4/I21)</f>
        <v>#REF!</v>
      </c>
      <c r="I22" s="139">
        <v>4</v>
      </c>
      <c r="J22" s="140"/>
      <c r="K22" s="140"/>
      <c r="L22" s="140"/>
      <c r="M22" s="9"/>
      <c r="N22" s="140"/>
      <c r="O22" s="9"/>
      <c r="P22" s="140"/>
      <c r="Q22" s="9"/>
      <c r="R22" s="140"/>
      <c r="S22" s="141"/>
      <c r="T22" s="142"/>
      <c r="U22" s="143" t="e">
        <f>SUM(U21*4/X21)</f>
        <v>#REF!</v>
      </c>
      <c r="V22" s="144"/>
      <c r="W22" s="145" t="e">
        <f>SUM(W21*4/X21)</f>
        <v>#REF!</v>
      </c>
      <c r="X22" s="146">
        <v>4</v>
      </c>
      <c r="Y22" s="147"/>
      <c r="Z22" s="148"/>
      <c r="AA22" s="147"/>
      <c r="AB22" s="148"/>
      <c r="AC22" s="147"/>
      <c r="AD22" s="148"/>
      <c r="AE22" s="147"/>
      <c r="AF22" s="148"/>
      <c r="AG22" s="149"/>
    </row>
    <row r="23" spans="1:33" ht="15.75" thickBot="1"/>
    <row r="24" spans="1:33" ht="19.5" thickBot="1">
      <c r="A24" s="150" t="s">
        <v>10</v>
      </c>
      <c r="B24" s="151" t="s">
        <v>11</v>
      </c>
      <c r="C24" s="25" t="s">
        <v>12</v>
      </c>
      <c r="D24" s="152" t="s">
        <v>13</v>
      </c>
      <c r="E24" s="18" t="s">
        <v>14</v>
      </c>
      <c r="F24" s="20" t="s">
        <v>15</v>
      </c>
      <c r="G24" s="21"/>
      <c r="H24" s="21"/>
      <c r="I24" s="22"/>
      <c r="J24" s="18" t="s">
        <v>16</v>
      </c>
      <c r="K24" s="23" t="s">
        <v>17</v>
      </c>
      <c r="L24" s="24"/>
      <c r="M24" s="24"/>
      <c r="N24" s="25"/>
      <c r="O24" s="23" t="s">
        <v>18</v>
      </c>
      <c r="P24" s="24"/>
      <c r="Q24" s="24"/>
      <c r="R24" s="26"/>
      <c r="S24" s="152" t="s">
        <v>13</v>
      </c>
      <c r="T24" s="18" t="s">
        <v>14</v>
      </c>
      <c r="U24" s="20" t="s">
        <v>15</v>
      </c>
      <c r="V24" s="21"/>
      <c r="W24" s="21"/>
      <c r="X24" s="22"/>
      <c r="Y24" s="18" t="s">
        <v>16</v>
      </c>
      <c r="Z24" s="23" t="s">
        <v>19</v>
      </c>
      <c r="AA24" s="24"/>
      <c r="AB24" s="24"/>
      <c r="AC24" s="25"/>
      <c r="AD24" s="23" t="s">
        <v>18</v>
      </c>
      <c r="AE24" s="24"/>
      <c r="AF24" s="24"/>
      <c r="AG24" s="26"/>
    </row>
    <row r="25" spans="1:33" ht="19.5" thickBot="1">
      <c r="A25" s="153"/>
      <c r="B25" s="151"/>
      <c r="C25" s="154"/>
      <c r="D25" s="155"/>
      <c r="E25" s="27"/>
      <c r="F25" s="29" t="s">
        <v>20</v>
      </c>
      <c r="G25" s="30"/>
      <c r="H25" s="31" t="s">
        <v>21</v>
      </c>
      <c r="I25" s="31" t="s">
        <v>22</v>
      </c>
      <c r="J25" s="27"/>
      <c r="K25" s="32"/>
      <c r="L25" s="33"/>
      <c r="M25" s="33"/>
      <c r="N25" s="34"/>
      <c r="O25" s="32"/>
      <c r="P25" s="33"/>
      <c r="Q25" s="33"/>
      <c r="R25" s="35"/>
      <c r="S25" s="155"/>
      <c r="T25" s="27"/>
      <c r="U25" s="29" t="s">
        <v>20</v>
      </c>
      <c r="V25" s="30"/>
      <c r="W25" s="31" t="s">
        <v>21</v>
      </c>
      <c r="X25" s="31" t="s">
        <v>22</v>
      </c>
      <c r="Y25" s="27"/>
      <c r="Z25" s="32"/>
      <c r="AA25" s="33"/>
      <c r="AB25" s="33"/>
      <c r="AC25" s="34"/>
      <c r="AD25" s="32"/>
      <c r="AE25" s="33"/>
      <c r="AF25" s="33"/>
      <c r="AG25" s="35"/>
    </row>
    <row r="26" spans="1:33" ht="57" thickBot="1">
      <c r="A26" s="153"/>
      <c r="B26" s="156"/>
      <c r="C26" s="154"/>
      <c r="D26" s="157"/>
      <c r="E26" s="36"/>
      <c r="F26" s="38"/>
      <c r="G26" s="39" t="s">
        <v>23</v>
      </c>
      <c r="H26" s="40"/>
      <c r="I26" s="40"/>
      <c r="J26" s="36"/>
      <c r="K26" s="41" t="s">
        <v>24</v>
      </c>
      <c r="L26" s="42" t="s">
        <v>25</v>
      </c>
      <c r="M26" s="42" t="s">
        <v>26</v>
      </c>
      <c r="N26" s="42" t="s">
        <v>27</v>
      </c>
      <c r="O26" s="42" t="s">
        <v>28</v>
      </c>
      <c r="P26" s="42" t="s">
        <v>29</v>
      </c>
      <c r="Q26" s="42" t="s">
        <v>30</v>
      </c>
      <c r="R26" s="42" t="s">
        <v>31</v>
      </c>
      <c r="S26" s="157"/>
      <c r="T26" s="36"/>
      <c r="U26" s="38"/>
      <c r="V26" s="39" t="s">
        <v>23</v>
      </c>
      <c r="W26" s="40"/>
      <c r="X26" s="40"/>
      <c r="Y26" s="36"/>
      <c r="Z26" s="41" t="s">
        <v>24</v>
      </c>
      <c r="AA26" s="42" t="s">
        <v>25</v>
      </c>
      <c r="AB26" s="42" t="s">
        <v>26</v>
      </c>
      <c r="AC26" s="42" t="s">
        <v>27</v>
      </c>
      <c r="AD26" s="42" t="s">
        <v>28</v>
      </c>
      <c r="AE26" s="42" t="s">
        <v>29</v>
      </c>
      <c r="AF26" s="42" t="s">
        <v>30</v>
      </c>
      <c r="AG26" s="42" t="s">
        <v>31</v>
      </c>
    </row>
    <row r="27" spans="1:33" ht="16.5" thickBot="1">
      <c r="A27" s="158"/>
      <c r="B27" s="159"/>
      <c r="C27" s="160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0"/>
      <c r="S27" s="162"/>
      <c r="T27" s="51"/>
      <c r="U27" s="51"/>
      <c r="V27" s="51"/>
      <c r="W27" s="51"/>
      <c r="X27" s="51"/>
      <c r="Y27" s="163" t="s">
        <v>51</v>
      </c>
      <c r="Z27" s="51"/>
      <c r="AA27" s="51"/>
      <c r="AB27" s="51"/>
      <c r="AC27" s="51"/>
      <c r="AD27" s="51"/>
      <c r="AE27" s="51"/>
      <c r="AF27" s="51"/>
      <c r="AG27" s="51"/>
    </row>
    <row r="28" spans="1:33" ht="19.5" thickBot="1">
      <c r="A28" s="52"/>
      <c r="B28" s="53"/>
      <c r="C28" s="164"/>
      <c r="D28" s="164"/>
      <c r="E28" s="164"/>
      <c r="F28" s="164"/>
      <c r="G28" s="164"/>
      <c r="H28" s="164"/>
      <c r="I28" s="164" t="s">
        <v>52</v>
      </c>
      <c r="J28" s="164"/>
      <c r="K28" s="164"/>
      <c r="L28" s="164"/>
      <c r="M28" s="164"/>
      <c r="N28" s="164"/>
      <c r="O28" s="164"/>
      <c r="P28" s="164"/>
      <c r="Q28" s="164"/>
      <c r="R28" s="165"/>
      <c r="S28" s="58"/>
      <c r="T28" s="59"/>
      <c r="U28" s="59"/>
      <c r="V28" s="59"/>
      <c r="W28" s="59"/>
      <c r="X28" s="59"/>
      <c r="Y28" s="166" t="s">
        <v>53</v>
      </c>
      <c r="Z28" s="59"/>
      <c r="AA28" s="59"/>
      <c r="AB28" s="59"/>
      <c r="AC28" s="59"/>
      <c r="AD28" s="59"/>
      <c r="AE28" s="59"/>
      <c r="AF28" s="59"/>
      <c r="AG28" s="59"/>
    </row>
    <row r="29" spans="1:33" ht="169.5" thickBot="1">
      <c r="A29" s="85" t="s">
        <v>41</v>
      </c>
      <c r="B29" s="73">
        <v>36.43</v>
      </c>
      <c r="C29" s="167" t="s">
        <v>54</v>
      </c>
      <c r="D29" s="168" t="s">
        <v>38</v>
      </c>
      <c r="E29" s="65"/>
      <c r="F29" s="66">
        <v>3.34</v>
      </c>
      <c r="G29" s="70"/>
      <c r="H29" s="65">
        <v>5.7</v>
      </c>
      <c r="I29" s="66">
        <v>11.24</v>
      </c>
      <c r="J29" s="67">
        <v>109.4</v>
      </c>
      <c r="K29" s="66">
        <v>0.13</v>
      </c>
      <c r="L29" s="67">
        <v>0</v>
      </c>
      <c r="M29" s="66">
        <v>6.8000000000000005E-2</v>
      </c>
      <c r="N29" s="67">
        <v>17.34</v>
      </c>
      <c r="O29" s="66">
        <v>35.9</v>
      </c>
      <c r="P29" s="67">
        <v>86.46</v>
      </c>
      <c r="Q29" s="66">
        <v>22.08</v>
      </c>
      <c r="R29" s="71">
        <v>1.1200000000000001</v>
      </c>
      <c r="S29" s="62" t="s">
        <v>39</v>
      </c>
      <c r="T29" s="80"/>
      <c r="U29" s="66">
        <v>4.0999999999999996</v>
      </c>
      <c r="V29" s="70"/>
      <c r="W29" s="65">
        <v>7.1</v>
      </c>
      <c r="X29" s="66">
        <v>13.9</v>
      </c>
      <c r="Y29" s="67">
        <v>136.69999999999999</v>
      </c>
      <c r="Z29" s="66">
        <v>0.156</v>
      </c>
      <c r="AA29" s="67">
        <v>21.7</v>
      </c>
      <c r="AB29" s="66">
        <v>0.09</v>
      </c>
      <c r="AC29" s="67">
        <v>0</v>
      </c>
      <c r="AD29" s="66">
        <v>44.9</v>
      </c>
      <c r="AE29" s="67">
        <v>98.1</v>
      </c>
      <c r="AF29" s="66">
        <v>27.8</v>
      </c>
      <c r="AG29" s="71">
        <v>1.44</v>
      </c>
    </row>
    <row r="30" spans="1:33" ht="132" thickBot="1">
      <c r="A30" s="85" t="s">
        <v>43</v>
      </c>
      <c r="B30" s="66">
        <v>229</v>
      </c>
      <c r="C30" s="169" t="s">
        <v>55</v>
      </c>
      <c r="D30" s="62">
        <v>120</v>
      </c>
      <c r="E30" s="70"/>
      <c r="F30" s="64">
        <v>12</v>
      </c>
      <c r="G30" s="65"/>
      <c r="H30" s="66">
        <v>5.9</v>
      </c>
      <c r="I30" s="67">
        <v>4.5999999999999996</v>
      </c>
      <c r="J30" s="66">
        <v>126</v>
      </c>
      <c r="K30" s="66">
        <v>0.06</v>
      </c>
      <c r="L30" s="66">
        <v>4.5</v>
      </c>
      <c r="M30" s="67">
        <v>7</v>
      </c>
      <c r="N30" s="66">
        <v>3</v>
      </c>
      <c r="O30" s="67">
        <v>46.9</v>
      </c>
      <c r="P30" s="66">
        <v>195</v>
      </c>
      <c r="Q30" s="67">
        <v>58.2</v>
      </c>
      <c r="R30" s="66">
        <v>1</v>
      </c>
      <c r="S30" s="68">
        <v>120</v>
      </c>
      <c r="T30" s="65"/>
      <c r="U30" s="64">
        <v>12</v>
      </c>
      <c r="V30" s="65"/>
      <c r="W30" s="66">
        <v>5.9</v>
      </c>
      <c r="X30" s="67">
        <v>4.5999999999999996</v>
      </c>
      <c r="Y30" s="66">
        <v>126</v>
      </c>
      <c r="Z30" s="66">
        <v>0.06</v>
      </c>
      <c r="AA30" s="66">
        <v>4.5</v>
      </c>
      <c r="AB30" s="67">
        <v>7</v>
      </c>
      <c r="AC30" s="66">
        <v>3</v>
      </c>
      <c r="AD30" s="67">
        <v>46.9</v>
      </c>
      <c r="AE30" s="66">
        <v>195</v>
      </c>
      <c r="AF30" s="67">
        <v>58.2</v>
      </c>
      <c r="AG30" s="66">
        <v>1</v>
      </c>
    </row>
    <row r="31" spans="1:33" ht="75.75" thickBot="1">
      <c r="A31" s="85" t="s">
        <v>41</v>
      </c>
      <c r="B31" s="170">
        <v>92</v>
      </c>
      <c r="C31" s="171" t="s">
        <v>56</v>
      </c>
      <c r="D31" s="172">
        <v>180</v>
      </c>
      <c r="E31" s="173"/>
      <c r="F31" s="174">
        <v>3.8</v>
      </c>
      <c r="G31" s="175"/>
      <c r="H31" s="170">
        <v>8.1</v>
      </c>
      <c r="I31" s="173">
        <v>26</v>
      </c>
      <c r="J31" s="170">
        <v>196</v>
      </c>
      <c r="K31" s="170">
        <v>0.2</v>
      </c>
      <c r="L31" s="176">
        <v>31</v>
      </c>
      <c r="M31" s="173">
        <v>0.12</v>
      </c>
      <c r="N31" s="170">
        <v>0</v>
      </c>
      <c r="O31" s="173">
        <v>158</v>
      </c>
      <c r="P31" s="170">
        <v>115</v>
      </c>
      <c r="Q31" s="173">
        <v>39</v>
      </c>
      <c r="R31" s="170">
        <v>1.4</v>
      </c>
      <c r="S31" s="172">
        <v>180</v>
      </c>
      <c r="T31" s="173"/>
      <c r="U31" s="174">
        <v>3.8</v>
      </c>
      <c r="V31" s="175"/>
      <c r="W31" s="170">
        <v>8.1</v>
      </c>
      <c r="X31" s="173">
        <v>26</v>
      </c>
      <c r="Y31" s="170">
        <v>196</v>
      </c>
      <c r="Z31" s="170">
        <v>0.2</v>
      </c>
      <c r="AA31" s="176">
        <v>31</v>
      </c>
      <c r="AB31" s="173">
        <v>0.12</v>
      </c>
      <c r="AC31" s="170">
        <v>0</v>
      </c>
      <c r="AD31" s="173">
        <v>158</v>
      </c>
      <c r="AE31" s="170">
        <v>115</v>
      </c>
      <c r="AF31" s="173">
        <v>39</v>
      </c>
      <c r="AG31" s="170">
        <v>1.4</v>
      </c>
    </row>
    <row r="32" spans="1:33" ht="169.5" thickBot="1">
      <c r="A32" s="177" t="s">
        <v>43</v>
      </c>
      <c r="B32" s="106">
        <v>348</v>
      </c>
      <c r="C32" s="178" t="s">
        <v>57</v>
      </c>
      <c r="D32" s="62">
        <v>200</v>
      </c>
      <c r="E32" s="63"/>
      <c r="F32" s="64">
        <v>0.78</v>
      </c>
      <c r="G32" s="65"/>
      <c r="H32" s="66">
        <v>0.05</v>
      </c>
      <c r="I32" s="67">
        <v>27.63</v>
      </c>
      <c r="J32" s="66">
        <v>114.8</v>
      </c>
      <c r="K32" s="66">
        <v>1.6E-2</v>
      </c>
      <c r="L32" s="66">
        <v>0.6</v>
      </c>
      <c r="M32" s="67">
        <v>0</v>
      </c>
      <c r="N32" s="66">
        <v>0.8</v>
      </c>
      <c r="O32" s="67">
        <v>32.299999999999997</v>
      </c>
      <c r="P32" s="66">
        <v>21.9</v>
      </c>
      <c r="Q32" s="67">
        <v>17.600000000000001</v>
      </c>
      <c r="R32" s="66">
        <v>0.48</v>
      </c>
      <c r="S32" s="62">
        <v>200</v>
      </c>
      <c r="T32" s="63"/>
      <c r="U32" s="64">
        <v>0.78</v>
      </c>
      <c r="V32" s="65"/>
      <c r="W32" s="66">
        <v>0.05</v>
      </c>
      <c r="X32" s="67">
        <v>27.63</v>
      </c>
      <c r="Y32" s="66">
        <v>114.8</v>
      </c>
      <c r="Z32" s="66">
        <v>1.6E-2</v>
      </c>
      <c r="AA32" s="66">
        <v>0.6</v>
      </c>
      <c r="AB32" s="67">
        <v>0</v>
      </c>
      <c r="AC32" s="66">
        <v>0.8</v>
      </c>
      <c r="AD32" s="67">
        <v>32.299999999999997</v>
      </c>
      <c r="AE32" s="66">
        <v>21.9</v>
      </c>
      <c r="AF32" s="67">
        <v>17.600000000000001</v>
      </c>
      <c r="AG32" s="66">
        <v>0.48</v>
      </c>
    </row>
    <row r="33" spans="1:33" ht="75.75" thickBot="1">
      <c r="A33" s="41" t="s">
        <v>47</v>
      </c>
      <c r="B33" s="98"/>
      <c r="C33" s="89" t="s">
        <v>48</v>
      </c>
      <c r="D33" s="104">
        <v>40</v>
      </c>
      <c r="E33" s="39"/>
      <c r="F33" s="39">
        <v>3.16</v>
      </c>
      <c r="G33" s="39"/>
      <c r="H33" s="39">
        <v>0.4</v>
      </c>
      <c r="I33" s="39">
        <v>19.32</v>
      </c>
      <c r="J33" s="97">
        <v>93.52</v>
      </c>
      <c r="K33" s="93">
        <v>0.04</v>
      </c>
      <c r="L33" s="98">
        <v>0</v>
      </c>
      <c r="M33" s="85">
        <v>0</v>
      </c>
      <c r="N33" s="105">
        <v>0.52</v>
      </c>
      <c r="O33" s="105">
        <v>9.1999999999999993</v>
      </c>
      <c r="P33" s="105">
        <v>34.799999999999997</v>
      </c>
      <c r="Q33" s="105">
        <v>13.2</v>
      </c>
      <c r="R33" s="85">
        <v>0.44</v>
      </c>
      <c r="S33" s="104">
        <v>40</v>
      </c>
      <c r="T33" s="39"/>
      <c r="U33" s="39">
        <v>3.16</v>
      </c>
      <c r="V33" s="39"/>
      <c r="W33" s="39">
        <v>0.4</v>
      </c>
      <c r="X33" s="39">
        <v>19.32</v>
      </c>
      <c r="Y33" s="97">
        <v>93.52</v>
      </c>
      <c r="Z33" s="93">
        <v>0.04</v>
      </c>
      <c r="AA33" s="98">
        <v>0</v>
      </c>
      <c r="AB33" s="85">
        <v>0</v>
      </c>
      <c r="AC33" s="105">
        <v>0.52</v>
      </c>
      <c r="AD33" s="105">
        <v>9.1999999999999993</v>
      </c>
      <c r="AE33" s="105">
        <v>34.799999999999997</v>
      </c>
      <c r="AF33" s="105">
        <v>13.2</v>
      </c>
      <c r="AG33" s="85">
        <v>0.44</v>
      </c>
    </row>
    <row r="34" spans="1:33" ht="75.75" thickBot="1">
      <c r="A34" s="41" t="s">
        <v>47</v>
      </c>
      <c r="B34" s="86"/>
      <c r="C34" s="89" t="s">
        <v>49</v>
      </c>
      <c r="D34" s="172">
        <v>40</v>
      </c>
      <c r="E34" s="179"/>
      <c r="F34" s="180">
        <v>2.2400000000000002</v>
      </c>
      <c r="G34" s="181"/>
      <c r="H34" s="86">
        <v>0.44</v>
      </c>
      <c r="I34" s="90">
        <v>19.760000000000002</v>
      </c>
      <c r="J34" s="86">
        <v>91.96</v>
      </c>
      <c r="K34" s="86">
        <v>0.04</v>
      </c>
      <c r="L34" s="86">
        <v>0</v>
      </c>
      <c r="M34" s="90">
        <v>0</v>
      </c>
      <c r="N34" s="86">
        <v>0.36</v>
      </c>
      <c r="O34" s="90">
        <v>9.1999999999999993</v>
      </c>
      <c r="P34" s="86">
        <v>42.4</v>
      </c>
      <c r="Q34" s="90">
        <v>10</v>
      </c>
      <c r="R34" s="86">
        <v>1.24</v>
      </c>
      <c r="S34" s="182">
        <v>60</v>
      </c>
      <c r="T34" s="183"/>
      <c r="U34" s="86">
        <v>3.36</v>
      </c>
      <c r="V34" s="184"/>
      <c r="W34" s="181">
        <v>0.66</v>
      </c>
      <c r="X34" s="86">
        <v>29.64</v>
      </c>
      <c r="Y34" s="90">
        <v>138</v>
      </c>
      <c r="Z34" s="86">
        <v>7.0000000000000007E-2</v>
      </c>
      <c r="AA34" s="90">
        <v>0</v>
      </c>
      <c r="AB34" s="86">
        <v>0</v>
      </c>
      <c r="AC34" s="90">
        <v>0.54</v>
      </c>
      <c r="AD34" s="86">
        <v>13.8</v>
      </c>
      <c r="AE34" s="90">
        <v>63.6</v>
      </c>
      <c r="AF34" s="86">
        <v>1.86</v>
      </c>
      <c r="AG34" s="91">
        <v>138</v>
      </c>
    </row>
    <row r="35" spans="1:33" ht="19.5" thickBot="1">
      <c r="A35" s="116"/>
      <c r="B35" s="185"/>
      <c r="C35" s="186"/>
      <c r="D35" s="62"/>
      <c r="E35" s="70"/>
      <c r="F35" s="187">
        <f>SUM(F29:F34)</f>
        <v>25.32</v>
      </c>
      <c r="G35" s="188"/>
      <c r="H35" s="189">
        <f t="shared" ref="H35:R35" si="2">SUM(H29:H34)</f>
        <v>20.590000000000003</v>
      </c>
      <c r="I35" s="189">
        <f t="shared" si="2"/>
        <v>108.55</v>
      </c>
      <c r="J35" s="189">
        <f t="shared" si="2"/>
        <v>731.68</v>
      </c>
      <c r="K35" s="189">
        <f t="shared" si="2"/>
        <v>0.48599999999999999</v>
      </c>
      <c r="L35" s="189">
        <f t="shared" si="2"/>
        <v>36.1</v>
      </c>
      <c r="M35" s="189">
        <f t="shared" si="2"/>
        <v>7.1879999999999997</v>
      </c>
      <c r="N35" s="189">
        <f t="shared" si="2"/>
        <v>22.02</v>
      </c>
      <c r="O35" s="189">
        <f t="shared" si="2"/>
        <v>291.5</v>
      </c>
      <c r="P35" s="189">
        <f t="shared" si="2"/>
        <v>495.55999999999995</v>
      </c>
      <c r="Q35" s="189">
        <f t="shared" si="2"/>
        <v>160.07999999999998</v>
      </c>
      <c r="R35" s="189">
        <f t="shared" si="2"/>
        <v>5.6800000000000006</v>
      </c>
      <c r="S35" s="190"/>
      <c r="T35" s="188"/>
      <c r="U35" s="189">
        <f>SUM(U29:U34)</f>
        <v>27.200000000000003</v>
      </c>
      <c r="V35" s="191"/>
      <c r="W35" s="189">
        <f t="shared" ref="W35:AG35" si="3">SUM(W29:W34)</f>
        <v>22.21</v>
      </c>
      <c r="X35" s="189">
        <f t="shared" si="3"/>
        <v>121.08999999999999</v>
      </c>
      <c r="Y35" s="189">
        <f t="shared" si="3"/>
        <v>805.02</v>
      </c>
      <c r="Z35" s="189">
        <f t="shared" si="3"/>
        <v>0.54200000000000004</v>
      </c>
      <c r="AA35" s="189">
        <f t="shared" si="3"/>
        <v>57.800000000000004</v>
      </c>
      <c r="AB35" s="189">
        <f t="shared" si="3"/>
        <v>7.21</v>
      </c>
      <c r="AC35" s="189">
        <f t="shared" si="3"/>
        <v>4.8600000000000003</v>
      </c>
      <c r="AD35" s="189">
        <f t="shared" si="3"/>
        <v>305.10000000000002</v>
      </c>
      <c r="AE35" s="189">
        <f t="shared" si="3"/>
        <v>528.4</v>
      </c>
      <c r="AF35" s="189">
        <f t="shared" si="3"/>
        <v>157.66</v>
      </c>
      <c r="AG35" s="189">
        <f t="shared" si="3"/>
        <v>142.76</v>
      </c>
    </row>
    <row r="36" spans="1:33" ht="19.5" thickBot="1">
      <c r="A36" s="124"/>
      <c r="B36" s="125"/>
      <c r="C36" s="192"/>
      <c r="D36" s="193"/>
      <c r="E36" s="194"/>
      <c r="F36" s="195" t="e">
        <f>SUM(#REF!,F35)</f>
        <v>#REF!</v>
      </c>
      <c r="G36" s="196"/>
      <c r="H36" s="197" t="e">
        <f>SUM(#REF!,H35)</f>
        <v>#REF!</v>
      </c>
      <c r="I36" s="198" t="e">
        <f>SUM(#REF!,I35)</f>
        <v>#REF!</v>
      </c>
      <c r="J36" s="199" t="e">
        <f>SUM(#REF!,J35)</f>
        <v>#REF!</v>
      </c>
      <c r="K36" s="197" t="e">
        <f>SUM(#REF!,K35)</f>
        <v>#REF!</v>
      </c>
      <c r="L36" s="197" t="e">
        <f>SUM(#REF!,L35)</f>
        <v>#REF!</v>
      </c>
      <c r="M36" s="198" t="e">
        <f>SUM(#REF!,M35)</f>
        <v>#REF!</v>
      </c>
      <c r="N36" s="197" t="e">
        <f>SUM(#REF!,N35)</f>
        <v>#REF!</v>
      </c>
      <c r="O36" s="198" t="e">
        <f>SUM(#REF!,O35)</f>
        <v>#REF!</v>
      </c>
      <c r="P36" s="197" t="e">
        <f>SUM(#REF!,P35)</f>
        <v>#REF!</v>
      </c>
      <c r="Q36" s="198" t="e">
        <f>SUM(#REF!,Q35)</f>
        <v>#REF!</v>
      </c>
      <c r="R36" s="197" t="e">
        <f>SUM(#REF!,R35)</f>
        <v>#REF!</v>
      </c>
      <c r="S36" s="200"/>
      <c r="T36" s="196"/>
      <c r="U36" s="197" t="e">
        <f>SUM(#REF!,U35)</f>
        <v>#REF!</v>
      </c>
      <c r="V36" s="201"/>
      <c r="W36" s="196" t="e">
        <f>SUM(#REF!,W35)</f>
        <v>#REF!</v>
      </c>
      <c r="X36" s="197" t="e">
        <f>SUM(#REF!,X35)</f>
        <v>#REF!</v>
      </c>
      <c r="Y36" s="202" t="e">
        <f>SUM(#REF!,Y35)</f>
        <v>#REF!</v>
      </c>
      <c r="Z36" s="197" t="e">
        <f>SUM(#REF!,Z35)</f>
        <v>#REF!</v>
      </c>
      <c r="AA36" s="198" t="e">
        <f>SUM(#REF!,AA35)</f>
        <v>#REF!</v>
      </c>
      <c r="AB36" s="197" t="e">
        <f>SUM(#REF!,AB35)</f>
        <v>#REF!</v>
      </c>
      <c r="AC36" s="198" t="e">
        <f>SUM(#REF!,AC35)</f>
        <v>#REF!</v>
      </c>
      <c r="AD36" s="197" t="e">
        <f>SUM(#REF!,AD35)</f>
        <v>#REF!</v>
      </c>
      <c r="AE36" s="198" t="e">
        <f>SUM(#REF!,AE35)</f>
        <v>#REF!</v>
      </c>
      <c r="AF36" s="197" t="e">
        <f>SUM(#REF!,AF35)</f>
        <v>#REF!</v>
      </c>
      <c r="AG36" s="203" t="e">
        <f>SUM(#REF!,AG35)</f>
        <v>#REF!</v>
      </c>
    </row>
    <row r="37" spans="1:33" ht="60.75" thickBot="1">
      <c r="A37" s="8"/>
      <c r="B37" s="133"/>
      <c r="C37" s="134" t="s">
        <v>50</v>
      </c>
      <c r="D37" s="204"/>
      <c r="E37" s="205"/>
      <c r="F37" s="206" t="e">
        <f>SUM(F36*4/I36)</f>
        <v>#REF!</v>
      </c>
      <c r="G37" s="207"/>
      <c r="H37" s="208" t="e">
        <f>SUM(H36*4/I36)</f>
        <v>#REF!</v>
      </c>
      <c r="I37" s="209">
        <v>4</v>
      </c>
      <c r="J37" s="210"/>
      <c r="K37" s="210"/>
      <c r="L37" s="210"/>
      <c r="M37" s="211"/>
      <c r="N37" s="210"/>
      <c r="O37" s="211"/>
      <c r="P37" s="210"/>
      <c r="Q37" s="211"/>
      <c r="R37" s="210"/>
      <c r="S37" s="212"/>
      <c r="T37" s="213"/>
      <c r="U37" s="208" t="e">
        <f>SUM(U36*4/X36)</f>
        <v>#REF!</v>
      </c>
      <c r="V37" s="214"/>
      <c r="W37" s="207" t="e">
        <f>SUM(W36*4/X36)</f>
        <v>#REF!</v>
      </c>
      <c r="X37" s="215">
        <v>4</v>
      </c>
      <c r="Y37" s="211"/>
      <c r="Z37" s="210"/>
      <c r="AA37" s="211"/>
      <c r="AB37" s="210"/>
      <c r="AC37" s="211"/>
      <c r="AD37" s="210"/>
      <c r="AE37" s="211"/>
      <c r="AF37" s="210"/>
      <c r="AG37" s="216"/>
    </row>
    <row r="38" spans="1:33" ht="15.75" thickBot="1"/>
    <row r="39" spans="1:33" ht="19.5" thickBot="1">
      <c r="A39" s="217" t="s">
        <v>10</v>
      </c>
      <c r="B39" s="19" t="s">
        <v>11</v>
      </c>
      <c r="C39" s="25" t="s">
        <v>12</v>
      </c>
      <c r="D39" s="152" t="s">
        <v>13</v>
      </c>
      <c r="E39" s="18" t="s">
        <v>14</v>
      </c>
      <c r="F39" s="20" t="s">
        <v>15</v>
      </c>
      <c r="G39" s="21"/>
      <c r="H39" s="21"/>
      <c r="I39" s="22"/>
      <c r="J39" s="18" t="s">
        <v>16</v>
      </c>
      <c r="K39" s="23" t="s">
        <v>17</v>
      </c>
      <c r="L39" s="24"/>
      <c r="M39" s="24"/>
      <c r="N39" s="25"/>
      <c r="O39" s="23" t="s">
        <v>18</v>
      </c>
      <c r="P39" s="24"/>
      <c r="Q39" s="24"/>
      <c r="R39" s="26"/>
      <c r="S39" s="152" t="s">
        <v>13</v>
      </c>
      <c r="T39" s="18" t="s">
        <v>14</v>
      </c>
      <c r="U39" s="20" t="s">
        <v>15</v>
      </c>
      <c r="V39" s="21"/>
      <c r="W39" s="21"/>
      <c r="X39" s="22"/>
      <c r="Y39" s="18" t="s">
        <v>16</v>
      </c>
      <c r="Z39" s="23" t="s">
        <v>19</v>
      </c>
      <c r="AA39" s="24"/>
      <c r="AB39" s="24"/>
      <c r="AC39" s="25"/>
      <c r="AD39" s="23" t="s">
        <v>18</v>
      </c>
      <c r="AE39" s="24"/>
      <c r="AF39" s="24"/>
      <c r="AG39" s="26"/>
    </row>
    <row r="40" spans="1:33" ht="19.5" thickBot="1">
      <c r="A40" s="218"/>
      <c r="B40" s="28"/>
      <c r="C40" s="154"/>
      <c r="D40" s="155"/>
      <c r="E40" s="27"/>
      <c r="F40" s="29" t="s">
        <v>20</v>
      </c>
      <c r="G40" s="30"/>
      <c r="H40" s="31" t="s">
        <v>21</v>
      </c>
      <c r="I40" s="31" t="s">
        <v>22</v>
      </c>
      <c r="J40" s="27"/>
      <c r="K40" s="32"/>
      <c r="L40" s="33"/>
      <c r="M40" s="33"/>
      <c r="N40" s="34"/>
      <c r="O40" s="32"/>
      <c r="P40" s="33"/>
      <c r="Q40" s="33"/>
      <c r="R40" s="35"/>
      <c r="S40" s="155"/>
      <c r="T40" s="27"/>
      <c r="U40" s="29" t="s">
        <v>20</v>
      </c>
      <c r="V40" s="30"/>
      <c r="W40" s="31" t="s">
        <v>21</v>
      </c>
      <c r="X40" s="31" t="s">
        <v>22</v>
      </c>
      <c r="Y40" s="27"/>
      <c r="Z40" s="32"/>
      <c r="AA40" s="33"/>
      <c r="AB40" s="33"/>
      <c r="AC40" s="34"/>
      <c r="AD40" s="32"/>
      <c r="AE40" s="33"/>
      <c r="AF40" s="33"/>
      <c r="AG40" s="35"/>
    </row>
    <row r="41" spans="1:33" ht="57" thickBot="1">
      <c r="A41" s="219"/>
      <c r="B41" s="37"/>
      <c r="C41" s="34"/>
      <c r="D41" s="157"/>
      <c r="E41" s="36"/>
      <c r="F41" s="38"/>
      <c r="G41" s="39" t="s">
        <v>23</v>
      </c>
      <c r="H41" s="40"/>
      <c r="I41" s="40"/>
      <c r="J41" s="36"/>
      <c r="K41" s="41" t="s">
        <v>24</v>
      </c>
      <c r="L41" s="42" t="s">
        <v>25</v>
      </c>
      <c r="M41" s="42" t="s">
        <v>26</v>
      </c>
      <c r="N41" s="42" t="s">
        <v>27</v>
      </c>
      <c r="O41" s="42" t="s">
        <v>28</v>
      </c>
      <c r="P41" s="42" t="s">
        <v>29</v>
      </c>
      <c r="Q41" s="42" t="s">
        <v>30</v>
      </c>
      <c r="R41" s="42" t="s">
        <v>31</v>
      </c>
      <c r="S41" s="157"/>
      <c r="T41" s="36"/>
      <c r="U41" s="38"/>
      <c r="V41" s="39" t="s">
        <v>23</v>
      </c>
      <c r="W41" s="40"/>
      <c r="X41" s="40"/>
      <c r="Y41" s="36"/>
      <c r="Z41" s="41" t="s">
        <v>24</v>
      </c>
      <c r="AA41" s="42" t="s">
        <v>25</v>
      </c>
      <c r="AB41" s="42" t="s">
        <v>26</v>
      </c>
      <c r="AC41" s="42" t="s">
        <v>27</v>
      </c>
      <c r="AD41" s="42" t="s">
        <v>28</v>
      </c>
      <c r="AE41" s="42" t="s">
        <v>29</v>
      </c>
      <c r="AF41" s="42" t="s">
        <v>30</v>
      </c>
      <c r="AG41" s="42" t="s">
        <v>31</v>
      </c>
    </row>
    <row r="42" spans="1:33" ht="16.5" thickBot="1">
      <c r="A42" s="220"/>
      <c r="B42" s="44" t="s">
        <v>58</v>
      </c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2"/>
      <c r="S42" s="51"/>
      <c r="T42" s="51"/>
      <c r="U42" s="51"/>
      <c r="V42" s="51"/>
      <c r="W42" s="51"/>
      <c r="X42" s="223"/>
      <c r="Y42" s="163" t="s">
        <v>58</v>
      </c>
      <c r="Z42" s="223"/>
      <c r="AA42" s="51"/>
      <c r="AB42" s="51"/>
      <c r="AC42" s="51"/>
      <c r="AD42" s="51"/>
      <c r="AE42" s="51"/>
      <c r="AF42" s="51"/>
      <c r="AG42" s="224"/>
    </row>
    <row r="43" spans="1:33" ht="19.5" thickBot="1">
      <c r="A43" s="52"/>
      <c r="B43" s="53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5"/>
      <c r="S43" s="58"/>
      <c r="T43" s="59"/>
      <c r="U43" s="59"/>
      <c r="V43" s="59"/>
      <c r="W43" s="59"/>
      <c r="X43" s="59"/>
      <c r="Y43" s="225" t="s">
        <v>53</v>
      </c>
      <c r="Z43" s="59"/>
      <c r="AA43" s="59"/>
      <c r="AB43" s="59"/>
      <c r="AC43" s="59"/>
      <c r="AD43" s="59"/>
      <c r="AE43" s="59"/>
      <c r="AF43" s="59"/>
      <c r="AG43" s="59"/>
    </row>
    <row r="44" spans="1:33" ht="244.5" thickBot="1">
      <c r="A44" s="226" t="s">
        <v>36</v>
      </c>
      <c r="B44" s="227" t="s">
        <v>59</v>
      </c>
      <c r="C44" s="100" t="s">
        <v>60</v>
      </c>
      <c r="D44" s="62">
        <v>200</v>
      </c>
      <c r="E44" s="228"/>
      <c r="F44" s="64">
        <v>6.7</v>
      </c>
      <c r="G44" s="65"/>
      <c r="H44" s="66">
        <v>5.3</v>
      </c>
      <c r="I44" s="67">
        <v>15.1</v>
      </c>
      <c r="J44" s="66">
        <v>145.4</v>
      </c>
      <c r="K44" s="66">
        <v>0.11</v>
      </c>
      <c r="L44" s="66">
        <v>5.67</v>
      </c>
      <c r="M44" s="67">
        <v>17.2</v>
      </c>
      <c r="N44" s="66">
        <v>1.3</v>
      </c>
      <c r="O44" s="67">
        <v>33.5</v>
      </c>
      <c r="P44" s="66">
        <v>105.8</v>
      </c>
      <c r="Q44" s="67">
        <v>26.1</v>
      </c>
      <c r="R44" s="66">
        <v>1.3</v>
      </c>
      <c r="S44" s="68">
        <v>250</v>
      </c>
      <c r="T44" s="229"/>
      <c r="U44" s="66">
        <v>8.5</v>
      </c>
      <c r="V44" s="70"/>
      <c r="W44" s="65">
        <v>6.6</v>
      </c>
      <c r="X44" s="66">
        <v>18.95</v>
      </c>
      <c r="Y44" s="67">
        <v>182.3</v>
      </c>
      <c r="Z44" s="66">
        <v>0.14000000000000001</v>
      </c>
      <c r="AA44" s="67">
        <v>7.14</v>
      </c>
      <c r="AB44" s="66">
        <v>21</v>
      </c>
      <c r="AC44" s="67">
        <v>1.6</v>
      </c>
      <c r="AD44" s="66">
        <v>41.9</v>
      </c>
      <c r="AE44" s="67">
        <v>132.19999999999999</v>
      </c>
      <c r="AF44" s="66">
        <v>32.700000000000003</v>
      </c>
      <c r="AG44" s="71">
        <v>1.7</v>
      </c>
    </row>
    <row r="45" spans="1:33" ht="169.5" thickBot="1">
      <c r="A45" s="41" t="s">
        <v>43</v>
      </c>
      <c r="B45" s="230" t="s">
        <v>61</v>
      </c>
      <c r="C45" s="169" t="s">
        <v>62</v>
      </c>
      <c r="D45" s="62" t="s">
        <v>63</v>
      </c>
      <c r="E45" s="63"/>
      <c r="F45" s="64">
        <v>11.9</v>
      </c>
      <c r="G45" s="65"/>
      <c r="H45" s="66">
        <v>10.1</v>
      </c>
      <c r="I45" s="67">
        <v>3.2</v>
      </c>
      <c r="J45" s="66">
        <v>165</v>
      </c>
      <c r="K45" s="66">
        <v>0.18</v>
      </c>
      <c r="L45" s="66">
        <v>7.6</v>
      </c>
      <c r="M45" s="67">
        <v>5204</v>
      </c>
      <c r="N45" s="66">
        <v>3.1</v>
      </c>
      <c r="O45" s="67">
        <v>29.9</v>
      </c>
      <c r="P45" s="66">
        <v>215.4</v>
      </c>
      <c r="Q45" s="67">
        <v>15.7</v>
      </c>
      <c r="R45" s="66">
        <v>4.5</v>
      </c>
      <c r="S45" s="68" t="s">
        <v>64</v>
      </c>
      <c r="T45" s="69"/>
      <c r="U45" s="66">
        <v>13.3</v>
      </c>
      <c r="V45" s="70"/>
      <c r="W45" s="65">
        <v>11.2</v>
      </c>
      <c r="X45" s="66">
        <v>3.52</v>
      </c>
      <c r="Y45" s="67">
        <v>185</v>
      </c>
      <c r="Z45" s="66">
        <v>0.2</v>
      </c>
      <c r="AA45" s="67">
        <v>8.4499999999999993</v>
      </c>
      <c r="AB45" s="66">
        <v>5782</v>
      </c>
      <c r="AC45" s="67">
        <v>3.44</v>
      </c>
      <c r="AD45" s="66">
        <v>33.200000000000003</v>
      </c>
      <c r="AE45" s="67">
        <v>2393</v>
      </c>
      <c r="AF45" s="66">
        <v>17.47</v>
      </c>
      <c r="AG45" s="71">
        <v>5</v>
      </c>
    </row>
    <row r="46" spans="1:33" ht="169.5" thickBot="1">
      <c r="A46" s="41" t="s">
        <v>43</v>
      </c>
      <c r="B46" s="230" t="s">
        <v>65</v>
      </c>
      <c r="C46" s="169" t="s">
        <v>66</v>
      </c>
      <c r="D46" s="62">
        <v>150</v>
      </c>
      <c r="E46" s="63"/>
      <c r="F46" s="231">
        <v>5.2</v>
      </c>
      <c r="G46" s="232"/>
      <c r="H46" s="73">
        <v>4.28</v>
      </c>
      <c r="I46" s="233">
        <v>30.9</v>
      </c>
      <c r="J46" s="73">
        <v>184.1</v>
      </c>
      <c r="K46" s="73">
        <v>0.05</v>
      </c>
      <c r="L46" s="73">
        <v>0</v>
      </c>
      <c r="M46" s="233">
        <v>20</v>
      </c>
      <c r="N46" s="73">
        <v>0.8</v>
      </c>
      <c r="O46" s="233">
        <v>12.02</v>
      </c>
      <c r="P46" s="73">
        <v>37.43</v>
      </c>
      <c r="Q46" s="233">
        <v>8.33</v>
      </c>
      <c r="R46" s="73">
        <v>0.83</v>
      </c>
      <c r="S46" s="68">
        <v>180</v>
      </c>
      <c r="T46" s="69"/>
      <c r="U46" s="66">
        <v>6.64</v>
      </c>
      <c r="V46" s="70"/>
      <c r="W46" s="65">
        <v>4.41</v>
      </c>
      <c r="X46" s="66">
        <v>37.299999999999997</v>
      </c>
      <c r="Y46" s="67">
        <v>215.3</v>
      </c>
      <c r="Z46" s="66">
        <v>0.06</v>
      </c>
      <c r="AA46" s="67">
        <v>0</v>
      </c>
      <c r="AB46" s="66">
        <v>20</v>
      </c>
      <c r="AC46" s="67">
        <v>0.95</v>
      </c>
      <c r="AD46" s="66">
        <v>14.26</v>
      </c>
      <c r="AE46" s="67">
        <v>44.86</v>
      </c>
      <c r="AF46" s="66">
        <v>10.06</v>
      </c>
      <c r="AG46" s="71">
        <v>1</v>
      </c>
    </row>
    <row r="47" spans="1:33" ht="319.5" thickBot="1">
      <c r="A47" s="72" t="s">
        <v>43</v>
      </c>
      <c r="B47" s="72" t="s">
        <v>67</v>
      </c>
      <c r="C47" s="95" t="s">
        <v>68</v>
      </c>
      <c r="D47" s="234">
        <v>200</v>
      </c>
      <c r="E47" s="235"/>
      <c r="F47" s="235">
        <v>7.0000000000000007E-2</v>
      </c>
      <c r="G47" s="235"/>
      <c r="H47" s="235">
        <v>0.02</v>
      </c>
      <c r="I47" s="235">
        <v>15</v>
      </c>
      <c r="J47" s="236">
        <v>60</v>
      </c>
      <c r="K47" s="177">
        <v>0</v>
      </c>
      <c r="L47" s="237">
        <v>0.03</v>
      </c>
      <c r="M47" s="237">
        <v>0</v>
      </c>
      <c r="N47" s="237">
        <v>0</v>
      </c>
      <c r="O47" s="237">
        <v>11.1</v>
      </c>
      <c r="P47" s="237">
        <v>2.8</v>
      </c>
      <c r="Q47" s="237">
        <v>1.4</v>
      </c>
      <c r="R47" s="177">
        <v>0.28000000000000003</v>
      </c>
      <c r="S47" s="238">
        <v>200</v>
      </c>
      <c r="T47" s="235"/>
      <c r="U47" s="235">
        <v>7.0000000000000007E-2</v>
      </c>
      <c r="V47" s="235"/>
      <c r="W47" s="235">
        <v>0.02</v>
      </c>
      <c r="X47" s="235">
        <v>15</v>
      </c>
      <c r="Y47" s="236">
        <v>60</v>
      </c>
      <c r="Z47" s="177">
        <v>0</v>
      </c>
      <c r="AA47" s="237">
        <v>0.03</v>
      </c>
      <c r="AB47" s="237">
        <v>0</v>
      </c>
      <c r="AC47" s="237">
        <v>0</v>
      </c>
      <c r="AD47" s="237">
        <v>11.1</v>
      </c>
      <c r="AE47" s="237">
        <v>2.8</v>
      </c>
      <c r="AF47" s="237">
        <v>1.4</v>
      </c>
      <c r="AG47" s="177">
        <v>0.28000000000000003</v>
      </c>
    </row>
    <row r="48" spans="1:33" ht="75.75" thickBot="1">
      <c r="A48" s="41" t="s">
        <v>47</v>
      </c>
      <c r="B48" s="85"/>
      <c r="C48" s="89" t="s">
        <v>48</v>
      </c>
      <c r="D48" s="107">
        <v>30</v>
      </c>
      <c r="E48" s="239"/>
      <c r="F48" s="240">
        <v>2.37</v>
      </c>
      <c r="G48" s="240"/>
      <c r="H48" s="240">
        <v>0.3</v>
      </c>
      <c r="I48" s="240">
        <v>14.49</v>
      </c>
      <c r="J48" s="241">
        <v>70.14</v>
      </c>
      <c r="K48" s="242">
        <v>0.03</v>
      </c>
      <c r="L48" s="243">
        <v>0</v>
      </c>
      <c r="M48" s="243">
        <v>0</v>
      </c>
      <c r="N48" s="243">
        <v>0.39</v>
      </c>
      <c r="O48" s="243">
        <v>6.9</v>
      </c>
      <c r="P48" s="243">
        <v>26.1</v>
      </c>
      <c r="Q48" s="243">
        <v>9.9</v>
      </c>
      <c r="R48" s="243">
        <v>0.33</v>
      </c>
      <c r="S48" s="104">
        <v>40</v>
      </c>
      <c r="T48" s="39"/>
      <c r="U48" s="39">
        <v>3.16</v>
      </c>
      <c r="V48" s="39"/>
      <c r="W48" s="39">
        <v>0.4</v>
      </c>
      <c r="X48" s="39">
        <v>19.32</v>
      </c>
      <c r="Y48" s="97">
        <v>93.52</v>
      </c>
      <c r="Z48" s="93">
        <v>0.04</v>
      </c>
      <c r="AA48" s="98">
        <v>0</v>
      </c>
      <c r="AB48" s="85">
        <v>0</v>
      </c>
      <c r="AC48" s="105">
        <v>0.52</v>
      </c>
      <c r="AD48" s="105">
        <v>9.1999999999999993</v>
      </c>
      <c r="AE48" s="105">
        <v>34.799999999999997</v>
      </c>
      <c r="AF48" s="105">
        <v>13.2</v>
      </c>
      <c r="AG48" s="85">
        <v>0.44</v>
      </c>
    </row>
    <row r="49" spans="1:33" ht="75.75" thickBot="1">
      <c r="A49" s="41" t="s">
        <v>47</v>
      </c>
      <c r="B49" s="170"/>
      <c r="C49" s="244" t="s">
        <v>49</v>
      </c>
      <c r="D49" s="245">
        <v>40</v>
      </c>
      <c r="E49" s="246"/>
      <c r="F49" s="180">
        <v>2.2400000000000002</v>
      </c>
      <c r="G49" s="181"/>
      <c r="H49" s="86">
        <v>0.44</v>
      </c>
      <c r="I49" s="90">
        <v>19.760000000000002</v>
      </c>
      <c r="J49" s="86">
        <v>91.96</v>
      </c>
      <c r="K49" s="86">
        <v>0.04</v>
      </c>
      <c r="L49" s="86">
        <v>0</v>
      </c>
      <c r="M49" s="90">
        <v>0</v>
      </c>
      <c r="N49" s="86">
        <v>0.36</v>
      </c>
      <c r="O49" s="90">
        <v>9.1999999999999993</v>
      </c>
      <c r="P49" s="86">
        <v>42.4</v>
      </c>
      <c r="Q49" s="90">
        <v>10</v>
      </c>
      <c r="R49" s="86">
        <v>1.24</v>
      </c>
      <c r="S49" s="247">
        <v>60</v>
      </c>
      <c r="T49" s="248"/>
      <c r="U49" s="86">
        <v>3.36</v>
      </c>
      <c r="V49" s="184"/>
      <c r="W49" s="181">
        <v>0.66</v>
      </c>
      <c r="X49" s="86">
        <v>29.64</v>
      </c>
      <c r="Y49" s="90">
        <v>138</v>
      </c>
      <c r="Z49" s="86">
        <v>7.0000000000000007E-2</v>
      </c>
      <c r="AA49" s="90">
        <v>0</v>
      </c>
      <c r="AB49" s="86">
        <v>0</v>
      </c>
      <c r="AC49" s="90">
        <v>0.54</v>
      </c>
      <c r="AD49" s="86">
        <v>13.8</v>
      </c>
      <c r="AE49" s="90">
        <v>63.6</v>
      </c>
      <c r="AF49" s="86">
        <v>1.86</v>
      </c>
      <c r="AG49" s="91">
        <v>138</v>
      </c>
    </row>
    <row r="50" spans="1:33" ht="19.5" thickBot="1">
      <c r="A50" s="116"/>
      <c r="B50" s="66"/>
      <c r="C50" s="186"/>
      <c r="D50" s="62"/>
      <c r="E50" s="70"/>
      <c r="F50" s="187">
        <f>SUM(F44:F49)</f>
        <v>28.480000000000004</v>
      </c>
      <c r="G50" s="188"/>
      <c r="H50" s="189">
        <f t="shared" ref="H50:R50" si="4">SUM(H44:H49)</f>
        <v>20.440000000000001</v>
      </c>
      <c r="I50" s="249">
        <f t="shared" si="4"/>
        <v>98.45</v>
      </c>
      <c r="J50" s="189">
        <f t="shared" si="4"/>
        <v>716.6</v>
      </c>
      <c r="K50" s="189">
        <f t="shared" si="4"/>
        <v>0.41</v>
      </c>
      <c r="L50" s="189">
        <f t="shared" si="4"/>
        <v>13.299999999999999</v>
      </c>
      <c r="M50" s="249">
        <f t="shared" si="4"/>
        <v>5241.2</v>
      </c>
      <c r="N50" s="189">
        <f t="shared" si="4"/>
        <v>5.95</v>
      </c>
      <c r="O50" s="249">
        <f t="shared" si="4"/>
        <v>102.62</v>
      </c>
      <c r="P50" s="189">
        <f t="shared" si="4"/>
        <v>429.93</v>
      </c>
      <c r="Q50" s="249">
        <f t="shared" si="4"/>
        <v>71.429999999999993</v>
      </c>
      <c r="R50" s="189">
        <f t="shared" si="4"/>
        <v>8.48</v>
      </c>
      <c r="S50" s="190"/>
      <c r="T50" s="188"/>
      <c r="U50" s="189">
        <f>SUM(U44:U49)</f>
        <v>35.03</v>
      </c>
      <c r="V50" s="191"/>
      <c r="W50" s="188">
        <f t="shared" ref="W50:AG50" si="5">SUM(W44:W49)</f>
        <v>23.289999999999996</v>
      </c>
      <c r="X50" s="189">
        <f t="shared" si="5"/>
        <v>123.73</v>
      </c>
      <c r="Y50" s="249">
        <f t="shared" si="5"/>
        <v>874.12</v>
      </c>
      <c r="Z50" s="189">
        <f t="shared" si="5"/>
        <v>0.51</v>
      </c>
      <c r="AA50" s="249">
        <f t="shared" si="5"/>
        <v>15.62</v>
      </c>
      <c r="AB50" s="189">
        <f t="shared" si="5"/>
        <v>5823</v>
      </c>
      <c r="AC50" s="249">
        <f t="shared" si="5"/>
        <v>7.05</v>
      </c>
      <c r="AD50" s="189">
        <f t="shared" si="5"/>
        <v>123.46</v>
      </c>
      <c r="AE50" s="249">
        <f t="shared" si="5"/>
        <v>2671.26</v>
      </c>
      <c r="AF50" s="189">
        <f t="shared" si="5"/>
        <v>76.69</v>
      </c>
      <c r="AG50" s="250">
        <f t="shared" si="5"/>
        <v>146.41999999999999</v>
      </c>
    </row>
    <row r="51" spans="1:33" ht="19.5" thickBot="1">
      <c r="A51" s="124"/>
      <c r="B51" s="79"/>
      <c r="C51" s="192"/>
      <c r="D51" s="193"/>
      <c r="E51" s="194"/>
      <c r="F51" s="195" t="e">
        <f>SUM(#REF!,F50)</f>
        <v>#REF!</v>
      </c>
      <c r="G51" s="196"/>
      <c r="H51" s="197" t="e">
        <f>SUM(#REF!,H50)</f>
        <v>#REF!</v>
      </c>
      <c r="I51" s="198" t="e">
        <f>SUM(#REF!,I50)</f>
        <v>#REF!</v>
      </c>
      <c r="J51" s="251" t="e">
        <f>SUM(#REF!,J50)</f>
        <v>#REF!</v>
      </c>
      <c r="K51" s="197" t="e">
        <f>SUM(#REF!,K50)</f>
        <v>#REF!</v>
      </c>
      <c r="L51" s="197" t="e">
        <f>SUM(#REF!,L50)</f>
        <v>#REF!</v>
      </c>
      <c r="M51" s="198" t="e">
        <f>SUM(#REF!,M50)</f>
        <v>#REF!</v>
      </c>
      <c r="N51" s="197" t="e">
        <f>SUM(#REF!,N50)</f>
        <v>#REF!</v>
      </c>
      <c r="O51" s="198" t="e">
        <f>SUM(#REF!,O50)</f>
        <v>#REF!</v>
      </c>
      <c r="P51" s="197" t="e">
        <f>SUM(#REF!,P50)</f>
        <v>#REF!</v>
      </c>
      <c r="Q51" s="198" t="e">
        <f>SUM(#REF!,Q50)</f>
        <v>#REF!</v>
      </c>
      <c r="R51" s="197" t="e">
        <f>SUM(#REF!,R50)</f>
        <v>#REF!</v>
      </c>
      <c r="S51" s="200"/>
      <c r="T51" s="196"/>
      <c r="U51" s="197" t="e">
        <f>SUM(#REF!,U50)</f>
        <v>#REF!</v>
      </c>
      <c r="V51" s="201"/>
      <c r="W51" s="196" t="e">
        <f>SUM(#REF!,W50)</f>
        <v>#REF!</v>
      </c>
      <c r="X51" s="197" t="e">
        <f>SUM(#REF!,X50)</f>
        <v>#REF!</v>
      </c>
      <c r="Y51" s="252" t="e">
        <f>SUM(#REF!,Y50)</f>
        <v>#REF!</v>
      </c>
      <c r="Z51" s="197" t="e">
        <f>SUM(#REF!,Z50)</f>
        <v>#REF!</v>
      </c>
      <c r="AA51" s="198" t="e">
        <f>SUM(#REF!,AA50)</f>
        <v>#REF!</v>
      </c>
      <c r="AB51" s="197" t="e">
        <f>SUM(#REF!,AB50)</f>
        <v>#REF!</v>
      </c>
      <c r="AC51" s="198" t="e">
        <f>SUM(#REF!,AC50)</f>
        <v>#REF!</v>
      </c>
      <c r="AD51" s="197" t="e">
        <f>SUM(#REF!,AD50)</f>
        <v>#REF!</v>
      </c>
      <c r="AE51" s="198" t="e">
        <f>SUM(#REF!,AE50)</f>
        <v>#REF!</v>
      </c>
      <c r="AF51" s="197" t="e">
        <f>SUM(#REF!,AF50)</f>
        <v>#REF!</v>
      </c>
      <c r="AG51" s="203" t="e">
        <f>SUM(#REF!,AG50)</f>
        <v>#REF!</v>
      </c>
    </row>
    <row r="52" spans="1:33" ht="113.25" thickBot="1">
      <c r="A52" s="116"/>
      <c r="B52" s="106"/>
      <c r="C52" s="253" t="s">
        <v>50</v>
      </c>
      <c r="D52" s="254"/>
      <c r="E52" s="63"/>
      <c r="F52" s="255" t="e">
        <f>SUM((F51*4/192))</f>
        <v>#REF!</v>
      </c>
      <c r="G52" s="65"/>
      <c r="H52" s="256" t="e">
        <f>SUM(H51*4/192)</f>
        <v>#REF!</v>
      </c>
      <c r="I52" s="67">
        <v>4</v>
      </c>
      <c r="J52" s="257"/>
      <c r="K52" s="257"/>
      <c r="L52" s="257"/>
      <c r="M52" s="258"/>
      <c r="N52" s="257"/>
      <c r="O52" s="258"/>
      <c r="P52" s="257"/>
      <c r="Q52" s="258"/>
      <c r="R52" s="257"/>
      <c r="S52" s="259"/>
      <c r="T52" s="260"/>
      <c r="U52" s="261" t="e">
        <f>SUM(U51*4/192)</f>
        <v>#REF!</v>
      </c>
      <c r="V52" s="262"/>
      <c r="W52" s="263" t="e">
        <f>SUM(W51*4/192)</f>
        <v>#REF!</v>
      </c>
      <c r="X52" s="264">
        <v>4</v>
      </c>
      <c r="Y52" s="258"/>
      <c r="Z52" s="257"/>
      <c r="AA52" s="258"/>
      <c r="AB52" s="257"/>
      <c r="AC52" s="258"/>
      <c r="AD52" s="257"/>
      <c r="AE52" s="258"/>
      <c r="AF52" s="257"/>
      <c r="AG52" s="265"/>
    </row>
    <row r="53" spans="1:33" ht="15.75" thickBot="1">
      <c r="A53" s="266"/>
      <c r="B53" s="266"/>
      <c r="C53" s="266"/>
      <c r="D53" s="266"/>
      <c r="E53" s="266"/>
      <c r="F53" s="266"/>
      <c r="G53" s="266"/>
      <c r="H53" s="266"/>
      <c r="I53" s="266"/>
      <c r="J53" s="266"/>
      <c r="K53" s="266"/>
      <c r="L53" s="266"/>
      <c r="M53" s="266"/>
      <c r="N53" s="266"/>
      <c r="O53" s="266"/>
      <c r="P53" s="266"/>
      <c r="Q53" s="266"/>
      <c r="R53" s="266"/>
      <c r="S53" s="266"/>
      <c r="T53" s="266"/>
      <c r="U53" s="266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266"/>
      <c r="AG53" s="266"/>
    </row>
    <row r="54" spans="1:33" ht="19.5" thickBot="1">
      <c r="A54" s="217" t="s">
        <v>10</v>
      </c>
      <c r="B54" s="267" t="s">
        <v>11</v>
      </c>
      <c r="C54" s="25" t="s">
        <v>12</v>
      </c>
      <c r="D54" s="152" t="s">
        <v>13</v>
      </c>
      <c r="E54" s="18" t="s">
        <v>14</v>
      </c>
      <c r="F54" s="20" t="s">
        <v>15</v>
      </c>
      <c r="G54" s="21"/>
      <c r="H54" s="21"/>
      <c r="I54" s="22"/>
      <c r="J54" s="18" t="s">
        <v>16</v>
      </c>
      <c r="K54" s="23" t="s">
        <v>17</v>
      </c>
      <c r="L54" s="24"/>
      <c r="M54" s="24"/>
      <c r="N54" s="25"/>
      <c r="O54" s="23" t="s">
        <v>18</v>
      </c>
      <c r="P54" s="24"/>
      <c r="Q54" s="24"/>
      <c r="R54" s="26"/>
      <c r="S54" s="152" t="s">
        <v>13</v>
      </c>
      <c r="T54" s="18" t="s">
        <v>14</v>
      </c>
      <c r="U54" s="20" t="s">
        <v>15</v>
      </c>
      <c r="V54" s="21"/>
      <c r="W54" s="21"/>
      <c r="X54" s="22"/>
      <c r="Y54" s="18" t="s">
        <v>16</v>
      </c>
      <c r="Z54" s="23" t="s">
        <v>19</v>
      </c>
      <c r="AA54" s="24"/>
      <c r="AB54" s="24"/>
      <c r="AC54" s="25"/>
      <c r="AD54" s="23" t="s">
        <v>18</v>
      </c>
      <c r="AE54" s="24"/>
      <c r="AF54" s="24"/>
      <c r="AG54" s="26"/>
    </row>
    <row r="55" spans="1:33" ht="19.5" thickBot="1">
      <c r="A55" s="218"/>
      <c r="B55" s="268"/>
      <c r="C55" s="154"/>
      <c r="D55" s="155"/>
      <c r="E55" s="27"/>
      <c r="F55" s="29" t="s">
        <v>20</v>
      </c>
      <c r="G55" s="30"/>
      <c r="H55" s="31" t="s">
        <v>21</v>
      </c>
      <c r="I55" s="31" t="s">
        <v>22</v>
      </c>
      <c r="J55" s="27"/>
      <c r="K55" s="32"/>
      <c r="L55" s="33"/>
      <c r="M55" s="33"/>
      <c r="N55" s="34"/>
      <c r="O55" s="32"/>
      <c r="P55" s="33"/>
      <c r="Q55" s="33"/>
      <c r="R55" s="35"/>
      <c r="S55" s="155"/>
      <c r="T55" s="27"/>
      <c r="U55" s="29" t="s">
        <v>20</v>
      </c>
      <c r="V55" s="30"/>
      <c r="W55" s="31" t="s">
        <v>21</v>
      </c>
      <c r="X55" s="31" t="s">
        <v>22</v>
      </c>
      <c r="Y55" s="27"/>
      <c r="Z55" s="32"/>
      <c r="AA55" s="33"/>
      <c r="AB55" s="33"/>
      <c r="AC55" s="34"/>
      <c r="AD55" s="32"/>
      <c r="AE55" s="33"/>
      <c r="AF55" s="33"/>
      <c r="AG55" s="35"/>
    </row>
    <row r="56" spans="1:33" ht="57" thickBot="1">
      <c r="A56" s="219"/>
      <c r="B56" s="269"/>
      <c r="C56" s="34"/>
      <c r="D56" s="157"/>
      <c r="E56" s="36"/>
      <c r="F56" s="38"/>
      <c r="G56" s="39" t="s">
        <v>23</v>
      </c>
      <c r="H56" s="40"/>
      <c r="I56" s="40"/>
      <c r="J56" s="36"/>
      <c r="K56" s="41" t="s">
        <v>24</v>
      </c>
      <c r="L56" s="42" t="s">
        <v>25</v>
      </c>
      <c r="M56" s="42" t="s">
        <v>26</v>
      </c>
      <c r="N56" s="42" t="s">
        <v>27</v>
      </c>
      <c r="O56" s="42" t="s">
        <v>28</v>
      </c>
      <c r="P56" s="42" t="s">
        <v>29</v>
      </c>
      <c r="Q56" s="42" t="s">
        <v>30</v>
      </c>
      <c r="R56" s="42" t="s">
        <v>31</v>
      </c>
      <c r="S56" s="157"/>
      <c r="T56" s="36"/>
      <c r="U56" s="38"/>
      <c r="V56" s="39" t="s">
        <v>23</v>
      </c>
      <c r="W56" s="40"/>
      <c r="X56" s="40"/>
      <c r="Y56" s="36"/>
      <c r="Z56" s="41" t="s">
        <v>24</v>
      </c>
      <c r="AA56" s="42" t="s">
        <v>25</v>
      </c>
      <c r="AB56" s="42" t="s">
        <v>26</v>
      </c>
      <c r="AC56" s="42" t="s">
        <v>27</v>
      </c>
      <c r="AD56" s="42" t="s">
        <v>28</v>
      </c>
      <c r="AE56" s="42" t="s">
        <v>29</v>
      </c>
      <c r="AF56" s="42" t="s">
        <v>30</v>
      </c>
      <c r="AG56" s="42" t="s">
        <v>31</v>
      </c>
    </row>
    <row r="57" spans="1:33" ht="16.5" thickBot="1">
      <c r="A57" s="220"/>
      <c r="B57" s="160"/>
      <c r="C57" s="43" t="s">
        <v>69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270"/>
      <c r="S57" s="223"/>
      <c r="T57" s="223"/>
      <c r="U57" s="223"/>
      <c r="V57" s="223"/>
      <c r="W57" s="223"/>
      <c r="X57" s="223"/>
      <c r="Y57" s="163" t="s">
        <v>69</v>
      </c>
      <c r="Z57" s="223"/>
      <c r="AA57" s="223"/>
      <c r="AB57" s="223"/>
      <c r="AC57" s="223"/>
      <c r="AD57" s="223"/>
      <c r="AE57" s="223"/>
      <c r="AF57" s="223"/>
      <c r="AG57" s="223"/>
    </row>
    <row r="58" spans="1:33" ht="16.5" thickBot="1">
      <c r="A58" s="271"/>
      <c r="B58" s="272"/>
      <c r="C58" s="273"/>
      <c r="D58" s="273"/>
      <c r="E58" s="273"/>
      <c r="F58" s="273"/>
      <c r="G58" s="273"/>
      <c r="H58" s="273"/>
      <c r="I58" s="273"/>
      <c r="J58" s="273" t="s">
        <v>70</v>
      </c>
      <c r="K58" s="273"/>
      <c r="L58" s="273"/>
      <c r="M58" s="273"/>
      <c r="N58" s="273"/>
      <c r="O58" s="273"/>
      <c r="P58" s="273"/>
      <c r="Q58" s="273"/>
      <c r="R58" s="274"/>
      <c r="S58" s="275"/>
      <c r="T58" s="276"/>
      <c r="U58" s="276"/>
      <c r="V58" s="276"/>
      <c r="W58" s="276"/>
      <c r="X58" s="276"/>
      <c r="Y58" s="277" t="s">
        <v>70</v>
      </c>
      <c r="Z58" s="276"/>
      <c r="AA58" s="276"/>
      <c r="AB58" s="276"/>
      <c r="AC58" s="276"/>
      <c r="AD58" s="276"/>
      <c r="AE58" s="276"/>
      <c r="AF58" s="276"/>
      <c r="AG58" s="276"/>
    </row>
    <row r="59" spans="1:33" ht="19.5" thickBot="1">
      <c r="A59" s="278"/>
      <c r="B59" s="53"/>
      <c r="C59" s="164"/>
      <c r="D59" s="164"/>
      <c r="E59" s="164"/>
      <c r="F59" s="164"/>
      <c r="G59" s="164"/>
      <c r="H59" s="164"/>
      <c r="I59" s="164"/>
      <c r="J59" s="278" t="s">
        <v>53</v>
      </c>
      <c r="K59" s="164"/>
      <c r="L59" s="164"/>
      <c r="M59" s="164"/>
      <c r="N59" s="164"/>
      <c r="O59" s="164"/>
      <c r="P59" s="164"/>
      <c r="Q59" s="164"/>
      <c r="R59" s="165"/>
      <c r="S59" s="58"/>
      <c r="T59" s="59"/>
      <c r="U59" s="59"/>
      <c r="V59" s="59"/>
      <c r="W59" s="59"/>
      <c r="X59" s="59"/>
      <c r="Y59" s="225" t="s">
        <v>53</v>
      </c>
      <c r="Z59" s="59"/>
      <c r="AA59" s="59"/>
      <c r="AB59" s="59"/>
      <c r="AC59" s="59"/>
      <c r="AD59" s="59"/>
      <c r="AE59" s="59"/>
      <c r="AF59" s="59"/>
      <c r="AG59" s="59"/>
    </row>
    <row r="60" spans="1:33" ht="263.25" thickBot="1">
      <c r="A60" s="41" t="s">
        <v>41</v>
      </c>
      <c r="B60" s="60">
        <v>37.39</v>
      </c>
      <c r="C60" s="61" t="s">
        <v>71</v>
      </c>
      <c r="D60" s="62" t="s">
        <v>38</v>
      </c>
      <c r="E60" s="63"/>
      <c r="F60" s="64">
        <v>6.2</v>
      </c>
      <c r="G60" s="65"/>
      <c r="H60" s="66">
        <v>7.5</v>
      </c>
      <c r="I60" s="67">
        <v>10.8</v>
      </c>
      <c r="J60" s="66">
        <v>135.80000000000001</v>
      </c>
      <c r="K60" s="66">
        <v>0.11</v>
      </c>
      <c r="L60" s="66">
        <v>21.2</v>
      </c>
      <c r="M60" s="67">
        <v>0.36</v>
      </c>
      <c r="N60" s="66">
        <v>0</v>
      </c>
      <c r="O60" s="67">
        <v>53.5</v>
      </c>
      <c r="P60" s="66">
        <v>134.4</v>
      </c>
      <c r="Q60" s="67">
        <v>26.3</v>
      </c>
      <c r="R60" s="66">
        <v>1.9</v>
      </c>
      <c r="S60" s="68" t="s">
        <v>39</v>
      </c>
      <c r="T60" s="69"/>
      <c r="U60" s="66">
        <v>7.9</v>
      </c>
      <c r="V60" s="70"/>
      <c r="W60" s="65">
        <v>10</v>
      </c>
      <c r="X60" s="66">
        <v>13.7</v>
      </c>
      <c r="Y60" s="67">
        <v>175.3</v>
      </c>
      <c r="Z60" s="66">
        <v>0.14000000000000001</v>
      </c>
      <c r="AA60" s="67">
        <v>26.5</v>
      </c>
      <c r="AB60" s="66">
        <v>0.46</v>
      </c>
      <c r="AC60" s="67">
        <v>0</v>
      </c>
      <c r="AD60" s="66">
        <v>68.900000000000006</v>
      </c>
      <c r="AE60" s="67">
        <v>169.9</v>
      </c>
      <c r="AF60" s="66">
        <v>33.299999999999997</v>
      </c>
      <c r="AG60" s="71">
        <v>2.25</v>
      </c>
    </row>
    <row r="61" spans="1:33" ht="169.5" thickBot="1">
      <c r="A61" s="85" t="s">
        <v>43</v>
      </c>
      <c r="B61" s="227" t="s">
        <v>72</v>
      </c>
      <c r="C61" s="279" t="s">
        <v>73</v>
      </c>
      <c r="D61" s="75">
        <v>100</v>
      </c>
      <c r="E61" s="76"/>
      <c r="F61" s="280">
        <v>14.93</v>
      </c>
      <c r="G61" s="78"/>
      <c r="H61" s="79">
        <v>16.8</v>
      </c>
      <c r="I61" s="80">
        <v>13</v>
      </c>
      <c r="J61" s="79">
        <v>257.10000000000002</v>
      </c>
      <c r="K61" s="79">
        <v>0.23</v>
      </c>
      <c r="L61" s="79">
        <v>1.33</v>
      </c>
      <c r="M61" s="80">
        <v>13.9</v>
      </c>
      <c r="N61" s="79">
        <v>0.91</v>
      </c>
      <c r="O61" s="80">
        <v>44.7</v>
      </c>
      <c r="P61" s="79">
        <v>99.7</v>
      </c>
      <c r="Q61" s="80">
        <v>32.1</v>
      </c>
      <c r="R61" s="79">
        <v>5.9</v>
      </c>
      <c r="S61" s="75">
        <v>100</v>
      </c>
      <c r="T61" s="76"/>
      <c r="U61" s="280">
        <v>14.93</v>
      </c>
      <c r="V61" s="78"/>
      <c r="W61" s="79">
        <v>16.8</v>
      </c>
      <c r="X61" s="80">
        <v>13</v>
      </c>
      <c r="Y61" s="79">
        <v>257.10000000000002</v>
      </c>
      <c r="Z61" s="79">
        <v>0.23</v>
      </c>
      <c r="AA61" s="79">
        <v>1.33</v>
      </c>
      <c r="AB61" s="80">
        <v>13.9</v>
      </c>
      <c r="AC61" s="79">
        <v>0.91</v>
      </c>
      <c r="AD61" s="80">
        <v>44.7</v>
      </c>
      <c r="AE61" s="79">
        <v>99.7</v>
      </c>
      <c r="AF61" s="80">
        <v>32.1</v>
      </c>
      <c r="AG61" s="79">
        <v>5.9</v>
      </c>
    </row>
    <row r="62" spans="1:33" ht="75.75" thickBot="1">
      <c r="A62" s="41" t="s">
        <v>41</v>
      </c>
      <c r="B62" s="66">
        <v>94</v>
      </c>
      <c r="C62" s="186" t="s">
        <v>74</v>
      </c>
      <c r="D62" s="62">
        <v>150</v>
      </c>
      <c r="E62" s="63"/>
      <c r="F62" s="64">
        <v>3.5</v>
      </c>
      <c r="G62" s="65"/>
      <c r="H62" s="66">
        <v>5.5</v>
      </c>
      <c r="I62" s="67">
        <v>35.1</v>
      </c>
      <c r="J62" s="66">
        <v>225</v>
      </c>
      <c r="K62" s="66">
        <v>0.18</v>
      </c>
      <c r="L62" s="66">
        <v>0</v>
      </c>
      <c r="M62" s="67">
        <v>0.06</v>
      </c>
      <c r="N62" s="66">
        <v>0</v>
      </c>
      <c r="O62" s="67">
        <v>22.3</v>
      </c>
      <c r="P62" s="66">
        <v>172</v>
      </c>
      <c r="Q62" s="67">
        <v>60</v>
      </c>
      <c r="R62" s="66">
        <v>1.1000000000000001</v>
      </c>
      <c r="S62" s="68">
        <v>180</v>
      </c>
      <c r="T62" s="69"/>
      <c r="U62" s="66">
        <v>4.0999999999999996</v>
      </c>
      <c r="V62" s="70"/>
      <c r="W62" s="65">
        <v>6.7</v>
      </c>
      <c r="X62" s="66">
        <v>42.1</v>
      </c>
      <c r="Y62" s="67">
        <v>270</v>
      </c>
      <c r="Z62" s="66">
        <v>0.22</v>
      </c>
      <c r="AA62" s="67">
        <v>0</v>
      </c>
      <c r="AB62" s="66">
        <v>7.0000000000000007E-2</v>
      </c>
      <c r="AC62" s="67">
        <v>0</v>
      </c>
      <c r="AD62" s="66">
        <v>27</v>
      </c>
      <c r="AE62" s="67">
        <v>206.1</v>
      </c>
      <c r="AF62" s="66">
        <v>72</v>
      </c>
      <c r="AG62" s="71">
        <v>1.3</v>
      </c>
    </row>
    <row r="63" spans="1:33" ht="150.75" thickBot="1">
      <c r="A63" s="177" t="s">
        <v>43</v>
      </c>
      <c r="B63" s="86">
        <v>342</v>
      </c>
      <c r="C63" s="87" t="s">
        <v>75</v>
      </c>
      <c r="D63" s="281">
        <v>200</v>
      </c>
      <c r="E63" s="282"/>
      <c r="F63" s="67">
        <v>0.16</v>
      </c>
      <c r="G63" s="67"/>
      <c r="H63" s="66">
        <v>0.16</v>
      </c>
      <c r="I63" s="67">
        <v>28</v>
      </c>
      <c r="J63" s="66">
        <v>114.6</v>
      </c>
      <c r="K63" s="66">
        <v>0.01</v>
      </c>
      <c r="L63" s="71">
        <v>0.9</v>
      </c>
      <c r="M63" s="67">
        <v>0</v>
      </c>
      <c r="N63" s="66">
        <v>0.08</v>
      </c>
      <c r="O63" s="66">
        <v>14.2</v>
      </c>
      <c r="P63" s="71">
        <v>4.4000000000000004</v>
      </c>
      <c r="Q63" s="67">
        <v>5.14</v>
      </c>
      <c r="R63" s="66">
        <v>0.95</v>
      </c>
      <c r="S63" s="281">
        <v>200</v>
      </c>
      <c r="T63" s="258"/>
      <c r="U63" s="67">
        <v>0.16</v>
      </c>
      <c r="V63" s="67"/>
      <c r="W63" s="66">
        <v>0.16</v>
      </c>
      <c r="X63" s="67">
        <v>28</v>
      </c>
      <c r="Y63" s="66">
        <v>114.6</v>
      </c>
      <c r="Z63" s="66">
        <v>0.01</v>
      </c>
      <c r="AA63" s="71">
        <v>0.9</v>
      </c>
      <c r="AB63" s="67">
        <v>0</v>
      </c>
      <c r="AC63" s="66">
        <v>0.08</v>
      </c>
      <c r="AD63" s="66">
        <v>14.2</v>
      </c>
      <c r="AE63" s="71">
        <v>4.4000000000000004</v>
      </c>
      <c r="AF63" s="67">
        <v>5.14</v>
      </c>
      <c r="AG63" s="66">
        <v>0.95</v>
      </c>
    </row>
    <row r="64" spans="1:33" ht="75.75" thickBot="1">
      <c r="A64" s="41" t="s">
        <v>47</v>
      </c>
      <c r="B64" s="41"/>
      <c r="C64" s="89" t="s">
        <v>48</v>
      </c>
      <c r="D64" s="62">
        <v>30</v>
      </c>
      <c r="E64" s="108"/>
      <c r="F64" s="240">
        <v>2.37</v>
      </c>
      <c r="G64" s="240"/>
      <c r="H64" s="240">
        <v>0.3</v>
      </c>
      <c r="I64" s="240">
        <v>14.49</v>
      </c>
      <c r="J64" s="241">
        <v>70.14</v>
      </c>
      <c r="K64" s="242">
        <v>0.03</v>
      </c>
      <c r="L64" s="243">
        <v>0</v>
      </c>
      <c r="M64" s="243">
        <v>0</v>
      </c>
      <c r="N64" s="243">
        <v>0.39</v>
      </c>
      <c r="O64" s="243">
        <v>6.9</v>
      </c>
      <c r="P64" s="243">
        <v>26.1</v>
      </c>
      <c r="Q64" s="243">
        <v>9.9</v>
      </c>
      <c r="R64" s="243">
        <v>0.33</v>
      </c>
      <c r="S64" s="104">
        <v>40</v>
      </c>
      <c r="T64" s="39"/>
      <c r="U64" s="39">
        <v>3.16</v>
      </c>
      <c r="V64" s="39"/>
      <c r="W64" s="39">
        <v>0.4</v>
      </c>
      <c r="X64" s="39">
        <v>19.32</v>
      </c>
      <c r="Y64" s="97">
        <v>93.52</v>
      </c>
      <c r="Z64" s="93">
        <v>0.04</v>
      </c>
      <c r="AA64" s="98">
        <v>0</v>
      </c>
      <c r="AB64" s="85">
        <v>0</v>
      </c>
      <c r="AC64" s="105">
        <v>0.52</v>
      </c>
      <c r="AD64" s="105">
        <v>9.1999999999999993</v>
      </c>
      <c r="AE64" s="105">
        <v>34.799999999999997</v>
      </c>
      <c r="AF64" s="105">
        <v>13.2</v>
      </c>
      <c r="AG64" s="85">
        <v>0.44</v>
      </c>
    </row>
    <row r="65" spans="1:33" ht="75.75" thickBot="1">
      <c r="A65" s="41" t="s">
        <v>47</v>
      </c>
      <c r="B65" s="170"/>
      <c r="C65" s="244" t="s">
        <v>49</v>
      </c>
      <c r="D65" s="283">
        <v>40</v>
      </c>
      <c r="E65" s="246"/>
      <c r="F65" s="180">
        <v>2.2400000000000002</v>
      </c>
      <c r="G65" s="181"/>
      <c r="H65" s="86">
        <v>0.44</v>
      </c>
      <c r="I65" s="90">
        <v>19.760000000000002</v>
      </c>
      <c r="J65" s="86">
        <v>91.96</v>
      </c>
      <c r="K65" s="86">
        <v>0.04</v>
      </c>
      <c r="L65" s="86">
        <v>0</v>
      </c>
      <c r="M65" s="90">
        <v>0</v>
      </c>
      <c r="N65" s="86">
        <v>0.36</v>
      </c>
      <c r="O65" s="90">
        <v>9.1999999999999993</v>
      </c>
      <c r="P65" s="86">
        <v>42.4</v>
      </c>
      <c r="Q65" s="90">
        <v>10</v>
      </c>
      <c r="R65" s="86">
        <v>1.24</v>
      </c>
      <c r="S65" s="247">
        <v>60</v>
      </c>
      <c r="T65" s="248"/>
      <c r="U65" s="86">
        <v>3.36</v>
      </c>
      <c r="V65" s="184"/>
      <c r="W65" s="181">
        <v>0.66</v>
      </c>
      <c r="X65" s="86">
        <v>29.64</v>
      </c>
      <c r="Y65" s="90">
        <v>138</v>
      </c>
      <c r="Z65" s="86">
        <v>7.0000000000000007E-2</v>
      </c>
      <c r="AA65" s="90">
        <v>0</v>
      </c>
      <c r="AB65" s="86">
        <v>0</v>
      </c>
      <c r="AC65" s="90">
        <v>0.54</v>
      </c>
      <c r="AD65" s="86">
        <v>13.8</v>
      </c>
      <c r="AE65" s="90">
        <v>63.6</v>
      </c>
      <c r="AF65" s="86">
        <v>1.86</v>
      </c>
      <c r="AG65" s="91">
        <v>138</v>
      </c>
    </row>
    <row r="66" spans="1:33" ht="19.5" thickBot="1">
      <c r="A66" s="116"/>
      <c r="B66" s="66"/>
      <c r="C66" s="186"/>
      <c r="D66" s="62"/>
      <c r="E66" s="70"/>
      <c r="F66" s="187">
        <f>SUM(F60:F65)</f>
        <v>29.4</v>
      </c>
      <c r="G66" s="188"/>
      <c r="H66" s="189">
        <f t="shared" ref="H66:R66" si="6">SUM(H60:H65)</f>
        <v>30.700000000000003</v>
      </c>
      <c r="I66" s="249">
        <f t="shared" si="6"/>
        <v>121.15</v>
      </c>
      <c r="J66" s="189">
        <f t="shared" si="6"/>
        <v>894.60000000000014</v>
      </c>
      <c r="K66" s="189">
        <f t="shared" si="6"/>
        <v>0.60000000000000009</v>
      </c>
      <c r="L66" s="189">
        <f t="shared" si="6"/>
        <v>23.43</v>
      </c>
      <c r="M66" s="249">
        <f t="shared" si="6"/>
        <v>14.32</v>
      </c>
      <c r="N66" s="189">
        <f t="shared" si="6"/>
        <v>1.7399999999999998</v>
      </c>
      <c r="O66" s="249">
        <f t="shared" si="6"/>
        <v>150.79999999999998</v>
      </c>
      <c r="P66" s="189">
        <f t="shared" si="6"/>
        <v>479</v>
      </c>
      <c r="Q66" s="249">
        <f t="shared" si="6"/>
        <v>143.44</v>
      </c>
      <c r="R66" s="189">
        <f t="shared" si="6"/>
        <v>11.42</v>
      </c>
      <c r="S66" s="190"/>
      <c r="T66" s="188"/>
      <c r="U66" s="189">
        <f>SUM(U60:U65)</f>
        <v>33.61</v>
      </c>
      <c r="V66" s="191"/>
      <c r="W66" s="188">
        <f t="shared" ref="W66:AG66" si="7">SUM(W60:W65)</f>
        <v>34.719999999999992</v>
      </c>
      <c r="X66" s="189">
        <f t="shared" si="7"/>
        <v>145.76</v>
      </c>
      <c r="Y66" s="249">
        <f t="shared" si="7"/>
        <v>1048.52</v>
      </c>
      <c r="Z66" s="189">
        <f t="shared" si="7"/>
        <v>0.71</v>
      </c>
      <c r="AA66" s="249">
        <f t="shared" si="7"/>
        <v>28.729999999999997</v>
      </c>
      <c r="AB66" s="189">
        <f t="shared" si="7"/>
        <v>14.430000000000001</v>
      </c>
      <c r="AC66" s="249">
        <f t="shared" si="7"/>
        <v>2.0499999999999998</v>
      </c>
      <c r="AD66" s="189">
        <f t="shared" si="7"/>
        <v>177.8</v>
      </c>
      <c r="AE66" s="249">
        <f t="shared" si="7"/>
        <v>578.5</v>
      </c>
      <c r="AF66" s="189">
        <f t="shared" si="7"/>
        <v>157.6</v>
      </c>
      <c r="AG66" s="250">
        <f t="shared" si="7"/>
        <v>148.84</v>
      </c>
    </row>
    <row r="67" spans="1:33" ht="19.5" thickBot="1">
      <c r="A67" s="124"/>
      <c r="B67" s="79"/>
      <c r="C67" s="192"/>
      <c r="D67" s="193"/>
      <c r="E67" s="194"/>
      <c r="F67" s="195" t="e">
        <f>SUM(#REF!,F66)</f>
        <v>#REF!</v>
      </c>
      <c r="G67" s="196"/>
      <c r="H67" s="197" t="e">
        <f>SUM(#REF!,H66)</f>
        <v>#REF!</v>
      </c>
      <c r="I67" s="198" t="e">
        <f>SUM(#REF!,I66)</f>
        <v>#REF!</v>
      </c>
      <c r="J67" s="251" t="e">
        <f>SUM(#REF!,J66)</f>
        <v>#REF!</v>
      </c>
      <c r="K67" s="199" t="e">
        <f>SUM(#REF!,K66)</f>
        <v>#REF!</v>
      </c>
      <c r="L67" s="199" t="e">
        <f>SUM(#REF!,L66)</f>
        <v>#REF!</v>
      </c>
      <c r="M67" s="252" t="e">
        <f>SUM(#REF!,M66)</f>
        <v>#REF!</v>
      </c>
      <c r="N67" s="199" t="e">
        <f>SUM(#REF!,N66)</f>
        <v>#REF!</v>
      </c>
      <c r="O67" s="252" t="e">
        <f>SUM(#REF!,O66)</f>
        <v>#REF!</v>
      </c>
      <c r="P67" s="251" t="e">
        <f>SUM(#REF!,P66)</f>
        <v>#REF!</v>
      </c>
      <c r="Q67" s="252" t="e">
        <f>SUM(#REF!,Q66)</f>
        <v>#REF!</v>
      </c>
      <c r="R67" s="199" t="e">
        <f>SUM(#REF!,R66)</f>
        <v>#REF!</v>
      </c>
      <c r="S67" s="200"/>
      <c r="T67" s="196"/>
      <c r="U67" s="197" t="e">
        <f>SUM(#REF!,U66)</f>
        <v>#REF!</v>
      </c>
      <c r="V67" s="201"/>
      <c r="W67" s="196" t="e">
        <f>SUM(#REF!,W66)</f>
        <v>#REF!</v>
      </c>
      <c r="X67" s="197" t="e">
        <f>SUM(#REF!,X66)</f>
        <v>#REF!</v>
      </c>
      <c r="Y67" s="252" t="e">
        <f>SUM(#REF!,Y66)</f>
        <v>#REF!</v>
      </c>
      <c r="Z67" s="197" t="e">
        <f>SUM(#REF!,Z66)</f>
        <v>#REF!</v>
      </c>
      <c r="AA67" s="198" t="e">
        <f>SUM(#REF!,AA66)</f>
        <v>#REF!</v>
      </c>
      <c r="AB67" s="197" t="e">
        <f>SUM(#REF!,AB66)</f>
        <v>#REF!</v>
      </c>
      <c r="AC67" s="198" t="e">
        <f>SUM(#REF!,AC66)</f>
        <v>#REF!</v>
      </c>
      <c r="AD67" s="197" t="e">
        <f>SUM(#REF!,AD66)</f>
        <v>#REF!</v>
      </c>
      <c r="AE67" s="198" t="e">
        <f>SUM(#REF!,AE66)</f>
        <v>#REF!</v>
      </c>
      <c r="AF67" s="197" t="e">
        <f>SUM(#REF!,AF66)</f>
        <v>#REF!</v>
      </c>
      <c r="AG67" s="284" t="e">
        <f>SUM(#REF!,AG66)</f>
        <v>#REF!</v>
      </c>
    </row>
    <row r="68" spans="1:33" ht="113.25" thickBot="1">
      <c r="A68" s="116"/>
      <c r="B68" s="106"/>
      <c r="C68" s="253" t="s">
        <v>50</v>
      </c>
      <c r="D68" s="285"/>
      <c r="E68" s="286"/>
      <c r="F68" s="287" t="e">
        <f>SUM(F67*4/I67)</f>
        <v>#REF!</v>
      </c>
      <c r="G68" s="288"/>
      <c r="H68" s="264" t="e">
        <f>SUM(H67*4/I67)</f>
        <v>#REF!</v>
      </c>
      <c r="I68" s="289">
        <v>4</v>
      </c>
      <c r="J68" s="257"/>
      <c r="K68" s="257"/>
      <c r="L68" s="257"/>
      <c r="M68" s="258"/>
      <c r="N68" s="257"/>
      <c r="O68" s="258"/>
      <c r="P68" s="257"/>
      <c r="Q68" s="258"/>
      <c r="R68" s="257"/>
      <c r="S68" s="259"/>
      <c r="T68" s="260"/>
      <c r="U68" s="261" t="e">
        <f>SUM(U67*4/X67)</f>
        <v>#REF!</v>
      </c>
      <c r="V68" s="262"/>
      <c r="W68" s="263" t="e">
        <f>SUM(W67*4/X67)</f>
        <v>#REF!</v>
      </c>
      <c r="X68" s="264">
        <v>4</v>
      </c>
      <c r="Y68" s="258"/>
      <c r="Z68" s="257"/>
      <c r="AA68" s="258"/>
      <c r="AB68" s="257"/>
      <c r="AC68" s="258"/>
      <c r="AD68" s="257"/>
      <c r="AE68" s="258"/>
      <c r="AF68" s="257"/>
      <c r="AG68" s="265"/>
    </row>
    <row r="69" spans="1:33" ht="15.75" thickBot="1">
      <c r="A69" s="266"/>
      <c r="B69" s="266"/>
      <c r="C69" s="266"/>
      <c r="D69" s="266"/>
      <c r="E69" s="266"/>
      <c r="F69" s="266"/>
      <c r="G69" s="266"/>
      <c r="H69" s="266"/>
      <c r="I69" s="266"/>
      <c r="J69" s="266"/>
      <c r="K69" s="266"/>
      <c r="L69" s="266"/>
      <c r="M69" s="266"/>
      <c r="N69" s="266"/>
      <c r="O69" s="266"/>
      <c r="P69" s="266"/>
      <c r="Q69" s="266"/>
      <c r="R69" s="266"/>
      <c r="S69" s="266"/>
      <c r="T69" s="266"/>
      <c r="U69" s="266"/>
      <c r="V69" s="266"/>
      <c r="W69" s="266"/>
      <c r="X69" s="266"/>
      <c r="Y69" s="266"/>
      <c r="Z69" s="266"/>
      <c r="AA69" s="266"/>
      <c r="AB69" s="266"/>
      <c r="AC69" s="266"/>
      <c r="AD69" s="266"/>
      <c r="AE69" s="266"/>
      <c r="AF69" s="266"/>
      <c r="AG69" s="266"/>
    </row>
    <row r="70" spans="1:33" ht="19.5" thickBot="1">
      <c r="A70" s="217" t="s">
        <v>10</v>
      </c>
      <c r="B70" s="267" t="s">
        <v>11</v>
      </c>
      <c r="C70" s="18" t="s">
        <v>12</v>
      </c>
      <c r="D70" s="152" t="s">
        <v>13</v>
      </c>
      <c r="E70" s="18" t="s">
        <v>14</v>
      </c>
      <c r="F70" s="20" t="s">
        <v>15</v>
      </c>
      <c r="G70" s="21"/>
      <c r="H70" s="21"/>
      <c r="I70" s="22"/>
      <c r="J70" s="18" t="s">
        <v>16</v>
      </c>
      <c r="K70" s="23" t="s">
        <v>17</v>
      </c>
      <c r="L70" s="24"/>
      <c r="M70" s="24"/>
      <c r="N70" s="25"/>
      <c r="O70" s="23" t="s">
        <v>18</v>
      </c>
      <c r="P70" s="24"/>
      <c r="Q70" s="24"/>
      <c r="R70" s="26"/>
      <c r="S70" s="152" t="s">
        <v>13</v>
      </c>
      <c r="T70" s="18" t="s">
        <v>14</v>
      </c>
      <c r="U70" s="20" t="s">
        <v>15</v>
      </c>
      <c r="V70" s="21"/>
      <c r="W70" s="21"/>
      <c r="X70" s="22"/>
      <c r="Y70" s="18" t="s">
        <v>16</v>
      </c>
      <c r="Z70" s="23" t="s">
        <v>19</v>
      </c>
      <c r="AA70" s="24"/>
      <c r="AB70" s="24"/>
      <c r="AC70" s="25"/>
      <c r="AD70" s="23" t="s">
        <v>18</v>
      </c>
      <c r="AE70" s="24"/>
      <c r="AF70" s="24"/>
      <c r="AG70" s="26"/>
    </row>
    <row r="71" spans="1:33" ht="19.5" thickBot="1">
      <c r="A71" s="218"/>
      <c r="B71" s="268"/>
      <c r="C71" s="27"/>
      <c r="D71" s="155"/>
      <c r="E71" s="27"/>
      <c r="F71" s="29" t="s">
        <v>20</v>
      </c>
      <c r="G71" s="30"/>
      <c r="H71" s="31" t="s">
        <v>21</v>
      </c>
      <c r="I71" s="31" t="s">
        <v>22</v>
      </c>
      <c r="J71" s="27"/>
      <c r="K71" s="32"/>
      <c r="L71" s="33"/>
      <c r="M71" s="33"/>
      <c r="N71" s="34"/>
      <c r="O71" s="32"/>
      <c r="P71" s="33"/>
      <c r="Q71" s="33"/>
      <c r="R71" s="35"/>
      <c r="S71" s="155"/>
      <c r="T71" s="27"/>
      <c r="U71" s="29" t="s">
        <v>20</v>
      </c>
      <c r="V71" s="30"/>
      <c r="W71" s="31" t="s">
        <v>21</v>
      </c>
      <c r="X71" s="31" t="s">
        <v>22</v>
      </c>
      <c r="Y71" s="27"/>
      <c r="Z71" s="32"/>
      <c r="AA71" s="33"/>
      <c r="AB71" s="33"/>
      <c r="AC71" s="34"/>
      <c r="AD71" s="32"/>
      <c r="AE71" s="33"/>
      <c r="AF71" s="33"/>
      <c r="AG71" s="35"/>
    </row>
    <row r="72" spans="1:33" ht="57" thickBot="1">
      <c r="A72" s="219"/>
      <c r="B72" s="269"/>
      <c r="C72" s="36"/>
      <c r="D72" s="157"/>
      <c r="E72" s="36"/>
      <c r="F72" s="38"/>
      <c r="G72" s="39" t="s">
        <v>23</v>
      </c>
      <c r="H72" s="40"/>
      <c r="I72" s="40"/>
      <c r="J72" s="36"/>
      <c r="K72" s="41" t="s">
        <v>24</v>
      </c>
      <c r="L72" s="42" t="s">
        <v>25</v>
      </c>
      <c r="M72" s="42" t="s">
        <v>26</v>
      </c>
      <c r="N72" s="42" t="s">
        <v>27</v>
      </c>
      <c r="O72" s="42" t="s">
        <v>28</v>
      </c>
      <c r="P72" s="42" t="s">
        <v>29</v>
      </c>
      <c r="Q72" s="42" t="s">
        <v>30</v>
      </c>
      <c r="R72" s="42" t="s">
        <v>31</v>
      </c>
      <c r="S72" s="157"/>
      <c r="T72" s="36"/>
      <c r="U72" s="38"/>
      <c r="V72" s="39" t="s">
        <v>23</v>
      </c>
      <c r="W72" s="40"/>
      <c r="X72" s="40"/>
      <c r="Y72" s="36"/>
      <c r="Z72" s="41" t="s">
        <v>24</v>
      </c>
      <c r="AA72" s="42" t="s">
        <v>25</v>
      </c>
      <c r="AB72" s="42" t="s">
        <v>26</v>
      </c>
      <c r="AC72" s="42" t="s">
        <v>27</v>
      </c>
      <c r="AD72" s="42" t="s">
        <v>28</v>
      </c>
      <c r="AE72" s="42" t="s">
        <v>29</v>
      </c>
      <c r="AF72" s="42" t="s">
        <v>30</v>
      </c>
      <c r="AG72" s="42" t="s">
        <v>31</v>
      </c>
    </row>
    <row r="73" spans="1:33" ht="16.5" thickBot="1">
      <c r="A73" s="290"/>
      <c r="B73" s="291"/>
      <c r="C73" s="292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0"/>
      <c r="S73" s="223"/>
      <c r="T73" s="223"/>
      <c r="U73" s="223"/>
      <c r="V73" s="223"/>
      <c r="W73" s="223"/>
      <c r="X73" s="223"/>
      <c r="Y73" s="163" t="s">
        <v>76</v>
      </c>
      <c r="Z73" s="223"/>
      <c r="AA73" s="223"/>
      <c r="AB73" s="223"/>
      <c r="AC73" s="223"/>
      <c r="AD73" s="223"/>
      <c r="AE73" s="223"/>
      <c r="AF73" s="223"/>
      <c r="AG73" s="223"/>
    </row>
    <row r="74" spans="1:33" ht="15.75" thickBot="1">
      <c r="A74" s="293"/>
      <c r="B74" s="294"/>
      <c r="C74" s="295"/>
      <c r="D74" s="273"/>
      <c r="E74" s="273"/>
      <c r="F74" s="273"/>
      <c r="G74" s="273"/>
      <c r="H74" s="273"/>
      <c r="I74" s="273"/>
      <c r="J74" s="273" t="s">
        <v>70</v>
      </c>
      <c r="K74" s="273"/>
      <c r="L74" s="273"/>
      <c r="M74" s="273"/>
      <c r="N74" s="273"/>
      <c r="O74" s="273"/>
      <c r="P74" s="273"/>
      <c r="Q74" s="273"/>
      <c r="R74" s="274"/>
      <c r="S74" s="275"/>
      <c r="T74" s="276"/>
      <c r="U74" s="276"/>
      <c r="V74" s="276"/>
      <c r="W74" s="276"/>
      <c r="X74" s="276"/>
      <c r="Y74" s="277" t="s">
        <v>70</v>
      </c>
      <c r="Z74" s="276"/>
      <c r="AA74" s="276"/>
      <c r="AB74" s="276"/>
      <c r="AC74" s="276"/>
      <c r="AD74" s="276"/>
      <c r="AE74" s="276"/>
      <c r="AF74" s="276"/>
      <c r="AG74" s="276"/>
    </row>
    <row r="75" spans="1:33" ht="19.5" thickBot="1">
      <c r="A75" s="296" t="s">
        <v>53</v>
      </c>
      <c r="B75" s="297"/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59"/>
      <c r="U75" s="59"/>
      <c r="V75" s="59"/>
      <c r="W75" s="59"/>
      <c r="X75" s="59"/>
      <c r="Y75" s="166" t="s">
        <v>53</v>
      </c>
      <c r="Z75" s="59"/>
      <c r="AA75" s="59"/>
      <c r="AB75" s="59"/>
      <c r="AC75" s="59"/>
      <c r="AD75" s="59"/>
      <c r="AE75" s="59"/>
      <c r="AF75" s="59"/>
      <c r="AG75" s="59"/>
    </row>
    <row r="76" spans="1:33" ht="225.75" thickBot="1">
      <c r="A76" s="41" t="s">
        <v>36</v>
      </c>
      <c r="B76" s="41">
        <v>36.112000000000002</v>
      </c>
      <c r="C76" s="298" t="s">
        <v>77</v>
      </c>
      <c r="D76" s="62">
        <v>200</v>
      </c>
      <c r="E76" s="70"/>
      <c r="F76" s="64">
        <v>3.3</v>
      </c>
      <c r="G76" s="65"/>
      <c r="H76" s="66">
        <v>2.72</v>
      </c>
      <c r="I76" s="67">
        <v>12.55</v>
      </c>
      <c r="J76" s="66">
        <v>96</v>
      </c>
      <c r="K76" s="66">
        <v>0.1</v>
      </c>
      <c r="L76" s="66">
        <v>5.9</v>
      </c>
      <c r="M76" s="67">
        <v>0.04</v>
      </c>
      <c r="N76" s="66">
        <v>1.1599999999999999</v>
      </c>
      <c r="O76" s="67">
        <v>27.3</v>
      </c>
      <c r="P76" s="66">
        <v>74.900000000000006</v>
      </c>
      <c r="Q76" s="67">
        <v>22.3</v>
      </c>
      <c r="R76" s="66">
        <v>1.21</v>
      </c>
      <c r="S76" s="68">
        <v>250</v>
      </c>
      <c r="T76" s="65"/>
      <c r="U76" s="66">
        <v>4.17</v>
      </c>
      <c r="V76" s="70"/>
      <c r="W76" s="65">
        <v>3.38</v>
      </c>
      <c r="X76" s="66">
        <v>15.7</v>
      </c>
      <c r="Y76" s="67">
        <v>120.1</v>
      </c>
      <c r="Z76" s="66">
        <v>0.124</v>
      </c>
      <c r="AA76" s="67">
        <v>7.38</v>
      </c>
      <c r="AB76" s="66">
        <v>0.05</v>
      </c>
      <c r="AC76" s="67">
        <v>1.45</v>
      </c>
      <c r="AD76" s="66">
        <v>34.1</v>
      </c>
      <c r="AE76" s="67">
        <v>93.7</v>
      </c>
      <c r="AF76" s="66">
        <v>28.3</v>
      </c>
      <c r="AG76" s="71">
        <v>1.51</v>
      </c>
    </row>
    <row r="77" spans="1:33" ht="132" thickBot="1">
      <c r="A77" s="85" t="s">
        <v>41</v>
      </c>
      <c r="B77" s="236">
        <v>87</v>
      </c>
      <c r="C77" s="61" t="s">
        <v>78</v>
      </c>
      <c r="D77" s="62" t="s">
        <v>79</v>
      </c>
      <c r="E77" s="63"/>
      <c r="F77" s="64">
        <v>14.55</v>
      </c>
      <c r="G77" s="65"/>
      <c r="H77" s="66">
        <v>19.25</v>
      </c>
      <c r="I77" s="67">
        <v>15.65</v>
      </c>
      <c r="J77" s="66">
        <v>282.60000000000002</v>
      </c>
      <c r="K77" s="66">
        <v>0.15</v>
      </c>
      <c r="L77" s="66">
        <v>1.1299999999999999</v>
      </c>
      <c r="M77" s="67">
        <v>0.36</v>
      </c>
      <c r="N77" s="66">
        <v>0</v>
      </c>
      <c r="O77" s="67">
        <v>39.1</v>
      </c>
      <c r="P77" s="66">
        <v>189.8</v>
      </c>
      <c r="Q77" s="67">
        <v>32.130000000000003</v>
      </c>
      <c r="R77" s="66">
        <v>1</v>
      </c>
      <c r="S77" s="62" t="s">
        <v>79</v>
      </c>
      <c r="T77" s="63"/>
      <c r="U77" s="64">
        <v>14.55</v>
      </c>
      <c r="V77" s="65"/>
      <c r="W77" s="66">
        <v>19.25</v>
      </c>
      <c r="X77" s="67">
        <v>15.65</v>
      </c>
      <c r="Y77" s="66">
        <v>282.60000000000002</v>
      </c>
      <c r="Z77" s="66">
        <v>0.15</v>
      </c>
      <c r="AA77" s="66">
        <v>1.1299999999999999</v>
      </c>
      <c r="AB77" s="67">
        <v>0.36</v>
      </c>
      <c r="AC77" s="66">
        <v>0</v>
      </c>
      <c r="AD77" s="67">
        <v>39.1</v>
      </c>
      <c r="AE77" s="66">
        <v>189.8</v>
      </c>
      <c r="AF77" s="67">
        <v>32.130000000000003</v>
      </c>
      <c r="AG77" s="66">
        <v>1</v>
      </c>
    </row>
    <row r="78" spans="1:33" ht="75.75" thickBot="1">
      <c r="A78" s="85" t="s">
        <v>41</v>
      </c>
      <c r="B78" s="170">
        <v>92</v>
      </c>
      <c r="C78" s="171" t="s">
        <v>56</v>
      </c>
      <c r="D78" s="172">
        <v>180</v>
      </c>
      <c r="E78" s="173"/>
      <c r="F78" s="174">
        <v>3.8</v>
      </c>
      <c r="G78" s="175"/>
      <c r="H78" s="170">
        <v>8.1</v>
      </c>
      <c r="I78" s="173">
        <v>26</v>
      </c>
      <c r="J78" s="170">
        <v>196</v>
      </c>
      <c r="K78" s="170">
        <v>0.2</v>
      </c>
      <c r="L78" s="176">
        <v>31</v>
      </c>
      <c r="M78" s="173">
        <v>0.12</v>
      </c>
      <c r="N78" s="170">
        <v>0</v>
      </c>
      <c r="O78" s="173">
        <v>158</v>
      </c>
      <c r="P78" s="170">
        <v>115</v>
      </c>
      <c r="Q78" s="173">
        <v>39</v>
      </c>
      <c r="R78" s="170">
        <v>1.4</v>
      </c>
      <c r="S78" s="172">
        <v>180</v>
      </c>
      <c r="T78" s="173"/>
      <c r="U78" s="174">
        <v>3.8</v>
      </c>
      <c r="V78" s="175"/>
      <c r="W78" s="170">
        <v>8.1</v>
      </c>
      <c r="X78" s="173">
        <v>26</v>
      </c>
      <c r="Y78" s="170">
        <v>196</v>
      </c>
      <c r="Z78" s="170">
        <v>0.2</v>
      </c>
      <c r="AA78" s="176">
        <v>31</v>
      </c>
      <c r="AB78" s="173">
        <v>0.12</v>
      </c>
      <c r="AC78" s="170">
        <v>0</v>
      </c>
      <c r="AD78" s="173">
        <v>158</v>
      </c>
      <c r="AE78" s="170">
        <v>115</v>
      </c>
      <c r="AF78" s="173">
        <v>39</v>
      </c>
      <c r="AG78" s="170">
        <v>1.4</v>
      </c>
    </row>
    <row r="79" spans="1:33" ht="132" thickBot="1">
      <c r="A79" s="177" t="s">
        <v>43</v>
      </c>
      <c r="B79" s="66">
        <v>389</v>
      </c>
      <c r="C79" s="299" t="s">
        <v>80</v>
      </c>
      <c r="D79" s="62">
        <v>200</v>
      </c>
      <c r="E79" s="63"/>
      <c r="F79" s="64">
        <v>1</v>
      </c>
      <c r="G79" s="65"/>
      <c r="H79" s="66">
        <v>0</v>
      </c>
      <c r="I79" s="67">
        <v>20.2</v>
      </c>
      <c r="J79" s="66">
        <v>84.8</v>
      </c>
      <c r="K79" s="66">
        <v>0.02</v>
      </c>
      <c r="L79" s="66">
        <v>4</v>
      </c>
      <c r="M79" s="67">
        <v>0</v>
      </c>
      <c r="N79" s="66">
        <v>0.2</v>
      </c>
      <c r="O79" s="67">
        <v>14</v>
      </c>
      <c r="P79" s="66">
        <v>14</v>
      </c>
      <c r="Q79" s="67">
        <v>8</v>
      </c>
      <c r="R79" s="66">
        <v>2.8</v>
      </c>
      <c r="S79" s="62">
        <v>200</v>
      </c>
      <c r="T79" s="63"/>
      <c r="U79" s="64">
        <v>1</v>
      </c>
      <c r="V79" s="65"/>
      <c r="W79" s="66">
        <v>0</v>
      </c>
      <c r="X79" s="67">
        <v>20.2</v>
      </c>
      <c r="Y79" s="66">
        <v>84.8</v>
      </c>
      <c r="Z79" s="66">
        <v>0.02</v>
      </c>
      <c r="AA79" s="66">
        <v>4</v>
      </c>
      <c r="AB79" s="67">
        <v>0</v>
      </c>
      <c r="AC79" s="66">
        <v>0.2</v>
      </c>
      <c r="AD79" s="67">
        <v>14</v>
      </c>
      <c r="AE79" s="66">
        <v>14</v>
      </c>
      <c r="AF79" s="67">
        <v>8</v>
      </c>
      <c r="AG79" s="66">
        <v>2.8</v>
      </c>
    </row>
    <row r="80" spans="1:33" ht="75.75" thickBot="1">
      <c r="A80" s="41" t="s">
        <v>47</v>
      </c>
      <c r="B80" s="85"/>
      <c r="C80" s="89" t="s">
        <v>48</v>
      </c>
      <c r="D80" s="172">
        <v>30</v>
      </c>
      <c r="E80" s="239"/>
      <c r="F80" s="240">
        <v>2.37</v>
      </c>
      <c r="G80" s="240"/>
      <c r="H80" s="240">
        <v>0.3</v>
      </c>
      <c r="I80" s="240">
        <v>14.49</v>
      </c>
      <c r="J80" s="241">
        <v>70.14</v>
      </c>
      <c r="K80" s="242">
        <v>0.03</v>
      </c>
      <c r="L80" s="243">
        <v>0</v>
      </c>
      <c r="M80" s="243">
        <v>0</v>
      </c>
      <c r="N80" s="243">
        <v>0.39</v>
      </c>
      <c r="O80" s="243">
        <v>6.9</v>
      </c>
      <c r="P80" s="243">
        <v>26.1</v>
      </c>
      <c r="Q80" s="243">
        <v>9.9</v>
      </c>
      <c r="R80" s="243">
        <v>0.33</v>
      </c>
      <c r="S80" s="104">
        <v>40</v>
      </c>
      <c r="T80" s="39"/>
      <c r="U80" s="39">
        <v>3.16</v>
      </c>
      <c r="V80" s="39"/>
      <c r="W80" s="39">
        <v>0.4</v>
      </c>
      <c r="X80" s="39">
        <v>19.32</v>
      </c>
      <c r="Y80" s="97">
        <v>93.52</v>
      </c>
      <c r="Z80" s="93">
        <v>0.04</v>
      </c>
      <c r="AA80" s="98">
        <v>0</v>
      </c>
      <c r="AB80" s="85">
        <v>0</v>
      </c>
      <c r="AC80" s="105">
        <v>0.52</v>
      </c>
      <c r="AD80" s="105">
        <v>9.1999999999999993</v>
      </c>
      <c r="AE80" s="105">
        <v>34.799999999999997</v>
      </c>
      <c r="AF80" s="105">
        <v>13.2</v>
      </c>
      <c r="AG80" s="85">
        <v>0.44</v>
      </c>
    </row>
    <row r="81" spans="1:33" ht="75.75" thickBot="1">
      <c r="A81" s="41" t="s">
        <v>47</v>
      </c>
      <c r="B81" s="86"/>
      <c r="C81" s="89" t="s">
        <v>49</v>
      </c>
      <c r="D81" s="172">
        <v>40</v>
      </c>
      <c r="E81" s="179"/>
      <c r="F81" s="180">
        <v>2.2400000000000002</v>
      </c>
      <c r="G81" s="181"/>
      <c r="H81" s="86">
        <v>0.44</v>
      </c>
      <c r="I81" s="90">
        <v>19.760000000000002</v>
      </c>
      <c r="J81" s="86">
        <v>91.96</v>
      </c>
      <c r="K81" s="86">
        <v>0.04</v>
      </c>
      <c r="L81" s="86">
        <v>0</v>
      </c>
      <c r="M81" s="90">
        <v>0</v>
      </c>
      <c r="N81" s="86">
        <v>0.36</v>
      </c>
      <c r="O81" s="90">
        <v>9.1999999999999993</v>
      </c>
      <c r="P81" s="86">
        <v>42.4</v>
      </c>
      <c r="Q81" s="90">
        <v>10</v>
      </c>
      <c r="R81" s="86">
        <v>1.24</v>
      </c>
      <c r="S81" s="182">
        <v>60</v>
      </c>
      <c r="T81" s="183"/>
      <c r="U81" s="86">
        <v>3.36</v>
      </c>
      <c r="V81" s="184"/>
      <c r="W81" s="181">
        <v>0.66</v>
      </c>
      <c r="X81" s="86">
        <v>29.64</v>
      </c>
      <c r="Y81" s="90">
        <v>138</v>
      </c>
      <c r="Z81" s="86">
        <v>7.0000000000000007E-2</v>
      </c>
      <c r="AA81" s="90">
        <v>0</v>
      </c>
      <c r="AB81" s="86">
        <v>0</v>
      </c>
      <c r="AC81" s="90">
        <v>0.54</v>
      </c>
      <c r="AD81" s="86">
        <v>13.8</v>
      </c>
      <c r="AE81" s="90">
        <v>63.6</v>
      </c>
      <c r="AF81" s="86">
        <v>1.86</v>
      </c>
      <c r="AG81" s="91">
        <v>1.38</v>
      </c>
    </row>
    <row r="82" spans="1:33" ht="19.5" thickBot="1">
      <c r="A82" s="116"/>
      <c r="B82" s="66"/>
      <c r="C82" s="186"/>
      <c r="D82" s="62"/>
      <c r="E82" s="70"/>
      <c r="F82" s="187">
        <f>SUM(F76:F81)</f>
        <v>27.260000000000005</v>
      </c>
      <c r="G82" s="188"/>
      <c r="H82" s="187">
        <f t="shared" ref="H82:R82" si="8">SUM(H76:H81)</f>
        <v>30.810000000000002</v>
      </c>
      <c r="I82" s="187">
        <f t="shared" si="8"/>
        <v>108.65</v>
      </c>
      <c r="J82" s="187">
        <f t="shared" si="8"/>
        <v>821.5</v>
      </c>
      <c r="K82" s="187">
        <f t="shared" si="8"/>
        <v>0.54</v>
      </c>
      <c r="L82" s="187">
        <f t="shared" si="8"/>
        <v>42.03</v>
      </c>
      <c r="M82" s="187">
        <f t="shared" si="8"/>
        <v>0.52</v>
      </c>
      <c r="N82" s="187">
        <f t="shared" si="8"/>
        <v>2.11</v>
      </c>
      <c r="O82" s="187">
        <f t="shared" si="8"/>
        <v>254.5</v>
      </c>
      <c r="P82" s="187">
        <f t="shared" si="8"/>
        <v>462.20000000000005</v>
      </c>
      <c r="Q82" s="187">
        <f t="shared" si="8"/>
        <v>121.33000000000001</v>
      </c>
      <c r="R82" s="187">
        <f t="shared" si="8"/>
        <v>7.98</v>
      </c>
      <c r="S82" s="190"/>
      <c r="T82" s="188"/>
      <c r="U82" s="187">
        <f>SUM(U76:U81)</f>
        <v>30.04</v>
      </c>
      <c r="V82" s="188"/>
      <c r="W82" s="187">
        <f t="shared" ref="W82:AG82" si="9">SUM(W76:W81)</f>
        <v>31.789999999999996</v>
      </c>
      <c r="X82" s="187">
        <f t="shared" si="9"/>
        <v>126.51</v>
      </c>
      <c r="Y82" s="187">
        <f t="shared" si="9"/>
        <v>915.02</v>
      </c>
      <c r="Z82" s="187">
        <f t="shared" si="9"/>
        <v>0.60400000000000009</v>
      </c>
      <c r="AA82" s="187">
        <f t="shared" si="9"/>
        <v>43.51</v>
      </c>
      <c r="AB82" s="187">
        <f t="shared" si="9"/>
        <v>0.53</v>
      </c>
      <c r="AC82" s="187">
        <f t="shared" si="9"/>
        <v>2.71</v>
      </c>
      <c r="AD82" s="187">
        <f t="shared" si="9"/>
        <v>268.2</v>
      </c>
      <c r="AE82" s="187">
        <f t="shared" si="9"/>
        <v>510.90000000000003</v>
      </c>
      <c r="AF82" s="187">
        <f t="shared" si="9"/>
        <v>122.49000000000001</v>
      </c>
      <c r="AG82" s="187">
        <f t="shared" si="9"/>
        <v>8.5299999999999994</v>
      </c>
    </row>
    <row r="83" spans="1:33" ht="19.5" thickBot="1">
      <c r="A83" s="300"/>
      <c r="B83" s="301"/>
      <c r="C83" s="302"/>
      <c r="D83" s="303"/>
      <c r="E83" s="304"/>
      <c r="F83" s="305" t="e">
        <f>SUM(#REF!,F82)</f>
        <v>#REF!</v>
      </c>
      <c r="G83" s="306"/>
      <c r="H83" s="307" t="e">
        <f>SUM(#REF!,H82)</f>
        <v>#REF!</v>
      </c>
      <c r="I83" s="308" t="e">
        <f>SUM(#REF!,I82)</f>
        <v>#REF!</v>
      </c>
      <c r="J83" s="309" t="e">
        <f>SUM(#REF!,J82)</f>
        <v>#REF!</v>
      </c>
      <c r="K83" s="307" t="e">
        <f>SUM(#REF!,K82)</f>
        <v>#REF!</v>
      </c>
      <c r="L83" s="307" t="e">
        <f>SUM(#REF!,L82)</f>
        <v>#REF!</v>
      </c>
      <c r="M83" s="308" t="e">
        <f>SUM(#REF!,M82)</f>
        <v>#REF!</v>
      </c>
      <c r="N83" s="307" t="e">
        <f>SUM(#REF!,N82)</f>
        <v>#REF!</v>
      </c>
      <c r="O83" s="308" t="e">
        <f>SUM(#REF!,O82)</f>
        <v>#REF!</v>
      </c>
      <c r="P83" s="307" t="e">
        <f>SUM(#REF!,P82)</f>
        <v>#REF!</v>
      </c>
      <c r="Q83" s="308" t="e">
        <f>SUM(#REF!,Q82)</f>
        <v>#REF!</v>
      </c>
      <c r="R83" s="307" t="e">
        <f>SUM(#REF!,R82)</f>
        <v>#REF!</v>
      </c>
      <c r="S83" s="310"/>
      <c r="T83" s="306"/>
      <c r="U83" s="307" t="e">
        <f>SUM(#REF!,U82)</f>
        <v>#REF!</v>
      </c>
      <c r="V83" s="311"/>
      <c r="W83" s="306" t="e">
        <f>SUM(#REF!,W82)</f>
        <v>#REF!</v>
      </c>
      <c r="X83" s="307" t="e">
        <f>SUM(#REF!,X82)</f>
        <v>#REF!</v>
      </c>
      <c r="Y83" s="312" t="e">
        <f>SUM(#REF!,Y82)</f>
        <v>#REF!</v>
      </c>
      <c r="Z83" s="307" t="e">
        <f>SUM(#REF!,Z82)</f>
        <v>#REF!</v>
      </c>
      <c r="AA83" s="308" t="e">
        <f>SUM(#REF!,AA82)</f>
        <v>#REF!</v>
      </c>
      <c r="AB83" s="307" t="e">
        <f>SUM(#REF!,AB82)</f>
        <v>#REF!</v>
      </c>
      <c r="AC83" s="308" t="e">
        <f>SUM(#REF!,AC82)</f>
        <v>#REF!</v>
      </c>
      <c r="AD83" s="307" t="e">
        <f>SUM(#REF!,AD82)</f>
        <v>#REF!</v>
      </c>
      <c r="AE83" s="308" t="e">
        <f>SUM(#REF!,AE82)</f>
        <v>#REF!</v>
      </c>
      <c r="AF83" s="307" t="e">
        <f>SUM(#REF!,AF82)</f>
        <v>#REF!</v>
      </c>
      <c r="AG83" s="313" t="e">
        <f>SUM(#REF!,AG82)</f>
        <v>#REF!</v>
      </c>
    </row>
    <row r="84" spans="1:33" ht="113.25" thickBot="1">
      <c r="A84" s="116"/>
      <c r="B84" s="106"/>
      <c r="C84" s="253" t="s">
        <v>50</v>
      </c>
      <c r="D84" s="285"/>
      <c r="E84" s="286"/>
      <c r="F84" s="287" t="e">
        <f>SUM(F83*4/I83)</f>
        <v>#REF!</v>
      </c>
      <c r="G84" s="288"/>
      <c r="H84" s="261" t="e">
        <f>SUM(H83*4/I83)</f>
        <v>#REF!</v>
      </c>
      <c r="I84" s="289">
        <v>4</v>
      </c>
      <c r="J84" s="257"/>
      <c r="K84" s="257"/>
      <c r="L84" s="257"/>
      <c r="M84" s="258"/>
      <c r="N84" s="257"/>
      <c r="O84" s="258"/>
      <c r="P84" s="257"/>
      <c r="Q84" s="258"/>
      <c r="R84" s="257"/>
      <c r="S84" s="259"/>
      <c r="T84" s="260"/>
      <c r="U84" s="261" t="e">
        <f>SUM(U83*4/X83)</f>
        <v>#REF!</v>
      </c>
      <c r="V84" s="262"/>
      <c r="W84" s="263" t="e">
        <f>SUM(W83*4/X83)</f>
        <v>#REF!</v>
      </c>
      <c r="X84" s="264">
        <v>4</v>
      </c>
      <c r="Y84" s="258"/>
      <c r="Z84" s="257"/>
      <c r="AA84" s="258"/>
      <c r="AB84" s="257"/>
      <c r="AC84" s="258"/>
      <c r="AD84" s="257"/>
      <c r="AE84" s="258"/>
      <c r="AF84" s="257"/>
      <c r="AG84" s="265"/>
    </row>
    <row r="85" spans="1:33" ht="15.75" thickBot="1">
      <c r="A85" s="266"/>
      <c r="B85" s="266"/>
      <c r="C85" s="266"/>
      <c r="D85" s="266"/>
      <c r="E85" s="266"/>
      <c r="F85" s="266"/>
      <c r="G85" s="266"/>
      <c r="H85" s="266"/>
      <c r="I85" s="266"/>
      <c r="J85" s="266"/>
      <c r="K85" s="266"/>
      <c r="L85" s="266"/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</row>
    <row r="86" spans="1:33" ht="19.5" thickBot="1">
      <c r="A86" s="217" t="s">
        <v>10</v>
      </c>
      <c r="B86" s="267" t="s">
        <v>11</v>
      </c>
      <c r="C86" s="18" t="s">
        <v>12</v>
      </c>
      <c r="D86" s="152" t="s">
        <v>13</v>
      </c>
      <c r="E86" s="18" t="s">
        <v>14</v>
      </c>
      <c r="F86" s="20" t="s">
        <v>15</v>
      </c>
      <c r="G86" s="21"/>
      <c r="H86" s="21"/>
      <c r="I86" s="22"/>
      <c r="J86" s="18" t="s">
        <v>16</v>
      </c>
      <c r="K86" s="23" t="s">
        <v>17</v>
      </c>
      <c r="L86" s="24"/>
      <c r="M86" s="24"/>
      <c r="N86" s="25"/>
      <c r="O86" s="23" t="s">
        <v>18</v>
      </c>
      <c r="P86" s="24"/>
      <c r="Q86" s="24"/>
      <c r="R86" s="26"/>
      <c r="S86" s="152" t="s">
        <v>13</v>
      </c>
      <c r="T86" s="18" t="s">
        <v>14</v>
      </c>
      <c r="U86" s="20" t="s">
        <v>15</v>
      </c>
      <c r="V86" s="21"/>
      <c r="W86" s="21"/>
      <c r="X86" s="22"/>
      <c r="Y86" s="18" t="s">
        <v>16</v>
      </c>
      <c r="Z86" s="23" t="s">
        <v>19</v>
      </c>
      <c r="AA86" s="24"/>
      <c r="AB86" s="24"/>
      <c r="AC86" s="25"/>
      <c r="AD86" s="23" t="s">
        <v>18</v>
      </c>
      <c r="AE86" s="24"/>
      <c r="AF86" s="24"/>
      <c r="AG86" s="26"/>
    </row>
    <row r="87" spans="1:33" ht="19.5" thickBot="1">
      <c r="A87" s="218"/>
      <c r="B87" s="268"/>
      <c r="C87" s="27"/>
      <c r="D87" s="155"/>
      <c r="E87" s="27"/>
      <c r="F87" s="29" t="s">
        <v>20</v>
      </c>
      <c r="G87" s="30"/>
      <c r="H87" s="31" t="s">
        <v>21</v>
      </c>
      <c r="I87" s="31" t="s">
        <v>22</v>
      </c>
      <c r="J87" s="27"/>
      <c r="K87" s="32"/>
      <c r="L87" s="33"/>
      <c r="M87" s="33"/>
      <c r="N87" s="34"/>
      <c r="O87" s="32"/>
      <c r="P87" s="33"/>
      <c r="Q87" s="33"/>
      <c r="R87" s="35"/>
      <c r="S87" s="155"/>
      <c r="T87" s="27"/>
      <c r="U87" s="29" t="s">
        <v>20</v>
      </c>
      <c r="V87" s="30"/>
      <c r="W87" s="31" t="s">
        <v>21</v>
      </c>
      <c r="X87" s="31" t="s">
        <v>22</v>
      </c>
      <c r="Y87" s="27"/>
      <c r="Z87" s="32"/>
      <c r="AA87" s="33"/>
      <c r="AB87" s="33"/>
      <c r="AC87" s="34"/>
      <c r="AD87" s="32"/>
      <c r="AE87" s="33"/>
      <c r="AF87" s="33"/>
      <c r="AG87" s="35"/>
    </row>
    <row r="88" spans="1:33" ht="57" thickBot="1">
      <c r="A88" s="219"/>
      <c r="B88" s="269"/>
      <c r="C88" s="36"/>
      <c r="D88" s="157"/>
      <c r="E88" s="36"/>
      <c r="F88" s="38"/>
      <c r="G88" s="39" t="s">
        <v>23</v>
      </c>
      <c r="H88" s="40"/>
      <c r="I88" s="40"/>
      <c r="J88" s="36"/>
      <c r="K88" s="41" t="s">
        <v>24</v>
      </c>
      <c r="L88" s="42" t="s">
        <v>25</v>
      </c>
      <c r="M88" s="42" t="s">
        <v>26</v>
      </c>
      <c r="N88" s="42" t="s">
        <v>27</v>
      </c>
      <c r="O88" s="42" t="s">
        <v>28</v>
      </c>
      <c r="P88" s="42" t="s">
        <v>29</v>
      </c>
      <c r="Q88" s="42" t="s">
        <v>30</v>
      </c>
      <c r="R88" s="42" t="s">
        <v>31</v>
      </c>
      <c r="S88" s="157"/>
      <c r="T88" s="36"/>
      <c r="U88" s="38"/>
      <c r="V88" s="39" t="s">
        <v>23</v>
      </c>
      <c r="W88" s="40"/>
      <c r="X88" s="40"/>
      <c r="Y88" s="36"/>
      <c r="Z88" s="41" t="s">
        <v>24</v>
      </c>
      <c r="AA88" s="42" t="s">
        <v>25</v>
      </c>
      <c r="AB88" s="42" t="s">
        <v>26</v>
      </c>
      <c r="AC88" s="42" t="s">
        <v>27</v>
      </c>
      <c r="AD88" s="42" t="s">
        <v>28</v>
      </c>
      <c r="AE88" s="42" t="s">
        <v>29</v>
      </c>
      <c r="AF88" s="42" t="s">
        <v>30</v>
      </c>
      <c r="AG88" s="42" t="s">
        <v>31</v>
      </c>
    </row>
    <row r="89" spans="1:33" ht="16.5" thickBot="1">
      <c r="A89" s="314"/>
      <c r="B89" s="315"/>
      <c r="C89" s="316" t="s">
        <v>81</v>
      </c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0"/>
      <c r="S89" s="223"/>
      <c r="T89" s="223"/>
      <c r="U89" s="223"/>
      <c r="V89" s="223"/>
      <c r="W89" s="223"/>
      <c r="X89" s="223"/>
      <c r="Y89" s="163" t="s">
        <v>81</v>
      </c>
      <c r="Z89" s="223"/>
      <c r="AA89" s="223"/>
      <c r="AB89" s="223"/>
      <c r="AC89" s="223"/>
      <c r="AD89" s="223"/>
      <c r="AE89" s="223"/>
      <c r="AF89" s="223"/>
      <c r="AG89" s="223"/>
    </row>
    <row r="90" spans="1:33" ht="19.5" thickBot="1">
      <c r="A90" s="317"/>
      <c r="B90" s="317"/>
      <c r="C90" s="318"/>
      <c r="D90" s="164"/>
      <c r="E90" s="164"/>
      <c r="F90" s="164"/>
      <c r="G90" s="164"/>
      <c r="H90" s="164"/>
      <c r="I90" s="164"/>
      <c r="J90" s="166" t="s">
        <v>53</v>
      </c>
      <c r="K90" s="164"/>
      <c r="L90" s="164"/>
      <c r="M90" s="164"/>
      <c r="N90" s="164"/>
      <c r="O90" s="164"/>
      <c r="P90" s="164"/>
      <c r="Q90" s="164"/>
      <c r="R90" s="165"/>
      <c r="S90" s="58"/>
      <c r="T90" s="59"/>
      <c r="U90" s="59"/>
      <c r="V90" s="59"/>
      <c r="W90" s="59"/>
      <c r="X90" s="59"/>
      <c r="Y90" s="166" t="s">
        <v>53</v>
      </c>
      <c r="Z90" s="59"/>
      <c r="AA90" s="59"/>
      <c r="AB90" s="59"/>
      <c r="AC90" s="59"/>
      <c r="AD90" s="59"/>
      <c r="AE90" s="59"/>
      <c r="AF90" s="59"/>
      <c r="AG90" s="59"/>
    </row>
    <row r="91" spans="1:33" ht="38.25" thickBot="1">
      <c r="A91" s="177" t="s">
        <v>43</v>
      </c>
      <c r="B91" s="236">
        <v>109</v>
      </c>
      <c r="C91" s="319" t="s">
        <v>82</v>
      </c>
      <c r="D91" s="62">
        <v>200</v>
      </c>
      <c r="E91" s="63"/>
      <c r="F91" s="64">
        <v>3.7</v>
      </c>
      <c r="G91" s="65"/>
      <c r="H91" s="66">
        <v>3.8</v>
      </c>
      <c r="I91" s="67">
        <v>8.1</v>
      </c>
      <c r="J91" s="66">
        <v>81.400000000000006</v>
      </c>
      <c r="K91" s="66">
        <v>1.7999999999999999E-2</v>
      </c>
      <c r="L91" s="66">
        <v>0.46</v>
      </c>
      <c r="M91" s="67">
        <v>0</v>
      </c>
      <c r="N91" s="66">
        <v>1.04</v>
      </c>
      <c r="O91" s="67">
        <v>11.7</v>
      </c>
      <c r="P91" s="66">
        <v>47.7</v>
      </c>
      <c r="Q91" s="67">
        <v>12.2</v>
      </c>
      <c r="R91" s="66">
        <v>0.65</v>
      </c>
      <c r="S91" s="68">
        <v>250</v>
      </c>
      <c r="T91" s="69"/>
      <c r="U91" s="66">
        <v>4.7</v>
      </c>
      <c r="V91" s="70"/>
      <c r="W91" s="65">
        <v>4.7</v>
      </c>
      <c r="X91" s="66">
        <v>10.1</v>
      </c>
      <c r="Y91" s="67">
        <v>101.8</v>
      </c>
      <c r="Z91" s="66">
        <v>2.1999999999999999E-2</v>
      </c>
      <c r="AA91" s="67">
        <v>0.57999999999999996</v>
      </c>
      <c r="AB91" s="66">
        <v>0</v>
      </c>
      <c r="AC91" s="67">
        <v>1.3</v>
      </c>
      <c r="AD91" s="66">
        <v>14.6</v>
      </c>
      <c r="AE91" s="67">
        <v>59.7</v>
      </c>
      <c r="AF91" s="66">
        <v>15.3</v>
      </c>
      <c r="AG91" s="71">
        <v>0.82</v>
      </c>
    </row>
    <row r="92" spans="1:33" ht="75.75" thickBot="1">
      <c r="A92" s="72" t="s">
        <v>41</v>
      </c>
      <c r="B92" s="66">
        <v>321</v>
      </c>
      <c r="C92" s="74" t="s">
        <v>83</v>
      </c>
      <c r="D92" s="75">
        <v>150</v>
      </c>
      <c r="E92" s="76"/>
      <c r="F92" s="77">
        <v>3.1</v>
      </c>
      <c r="G92" s="78"/>
      <c r="H92" s="79">
        <v>4.9000000000000004</v>
      </c>
      <c r="I92" s="80">
        <v>14.1</v>
      </c>
      <c r="J92" s="79">
        <v>113</v>
      </c>
      <c r="K92" s="79">
        <v>0.04</v>
      </c>
      <c r="L92" s="79">
        <v>25.7</v>
      </c>
      <c r="M92" s="80">
        <v>83.1</v>
      </c>
      <c r="N92" s="79">
        <v>2.6</v>
      </c>
      <c r="O92" s="80">
        <v>83.1</v>
      </c>
      <c r="P92" s="79">
        <v>60.2</v>
      </c>
      <c r="Q92" s="80">
        <v>31</v>
      </c>
      <c r="R92" s="79">
        <v>1.2</v>
      </c>
      <c r="S92" s="81">
        <v>180</v>
      </c>
      <c r="T92" s="82"/>
      <c r="U92" s="320">
        <v>3.7</v>
      </c>
      <c r="V92" s="78"/>
      <c r="W92" s="79">
        <v>5.8</v>
      </c>
      <c r="X92" s="80">
        <v>17</v>
      </c>
      <c r="Y92" s="79">
        <v>135</v>
      </c>
      <c r="Z92" s="79">
        <v>0.05</v>
      </c>
      <c r="AA92" s="84">
        <v>30.9</v>
      </c>
      <c r="AB92" s="80">
        <v>100</v>
      </c>
      <c r="AC92" s="79">
        <v>3.1</v>
      </c>
      <c r="AD92" s="80">
        <v>100</v>
      </c>
      <c r="AE92" s="79">
        <v>72.2</v>
      </c>
      <c r="AF92" s="80">
        <v>37.200000000000003</v>
      </c>
      <c r="AG92" s="79">
        <v>1.45</v>
      </c>
    </row>
    <row r="93" spans="1:33" ht="169.5" thickBot="1">
      <c r="A93" s="85" t="s">
        <v>43</v>
      </c>
      <c r="B93" s="66">
        <v>295</v>
      </c>
      <c r="C93" s="61" t="s">
        <v>84</v>
      </c>
      <c r="D93" s="62">
        <v>90</v>
      </c>
      <c r="E93" s="101"/>
      <c r="F93" s="102">
        <v>13.7</v>
      </c>
      <c r="G93" s="65"/>
      <c r="H93" s="66">
        <v>19.899999999999999</v>
      </c>
      <c r="I93" s="67">
        <v>13.79</v>
      </c>
      <c r="J93" s="66">
        <v>290</v>
      </c>
      <c r="K93" s="66">
        <v>0.09</v>
      </c>
      <c r="L93" s="66">
        <v>0.94</v>
      </c>
      <c r="M93" s="67">
        <v>46.3</v>
      </c>
      <c r="N93" s="66">
        <v>2.5</v>
      </c>
      <c r="O93" s="67">
        <v>47.8</v>
      </c>
      <c r="P93" s="66">
        <v>85.1</v>
      </c>
      <c r="Q93" s="67">
        <v>18.7</v>
      </c>
      <c r="R93" s="66">
        <v>1.26</v>
      </c>
      <c r="S93" s="68">
        <v>100</v>
      </c>
      <c r="T93" s="69"/>
      <c r="U93" s="64">
        <v>15.2</v>
      </c>
      <c r="V93" s="65"/>
      <c r="W93" s="66">
        <v>22.1</v>
      </c>
      <c r="X93" s="67">
        <v>15.32</v>
      </c>
      <c r="Y93" s="66">
        <v>322</v>
      </c>
      <c r="Z93" s="66">
        <v>0.1</v>
      </c>
      <c r="AA93" s="66">
        <v>0.1</v>
      </c>
      <c r="AB93" s="67">
        <v>51.4</v>
      </c>
      <c r="AC93" s="66">
        <v>2.78</v>
      </c>
      <c r="AD93" s="67">
        <v>53.14</v>
      </c>
      <c r="AE93" s="66">
        <v>94.5</v>
      </c>
      <c r="AF93" s="67">
        <v>20.8</v>
      </c>
      <c r="AG93" s="66">
        <v>1.4</v>
      </c>
    </row>
    <row r="94" spans="1:33" ht="319.5" thickBot="1">
      <c r="A94" s="72" t="s">
        <v>43</v>
      </c>
      <c r="B94" s="72" t="s">
        <v>67</v>
      </c>
      <c r="C94" s="95" t="s">
        <v>68</v>
      </c>
      <c r="D94" s="234">
        <v>200</v>
      </c>
      <c r="E94" s="235"/>
      <c r="F94" s="235">
        <v>7.0000000000000007E-2</v>
      </c>
      <c r="G94" s="235"/>
      <c r="H94" s="235">
        <v>0.02</v>
      </c>
      <c r="I94" s="235">
        <v>15</v>
      </c>
      <c r="J94" s="236">
        <v>60</v>
      </c>
      <c r="K94" s="177">
        <v>0</v>
      </c>
      <c r="L94" s="237">
        <v>0.03</v>
      </c>
      <c r="M94" s="237">
        <v>0</v>
      </c>
      <c r="N94" s="237">
        <v>0</v>
      </c>
      <c r="O94" s="237">
        <v>11.1</v>
      </c>
      <c r="P94" s="237">
        <v>2.8</v>
      </c>
      <c r="Q94" s="237">
        <v>1.4</v>
      </c>
      <c r="R94" s="177">
        <v>0.28000000000000003</v>
      </c>
      <c r="S94" s="238">
        <v>200</v>
      </c>
      <c r="T94" s="235"/>
      <c r="U94" s="235">
        <v>7.0000000000000007E-2</v>
      </c>
      <c r="V94" s="235"/>
      <c r="W94" s="235">
        <v>0.02</v>
      </c>
      <c r="X94" s="235">
        <v>15</v>
      </c>
      <c r="Y94" s="236">
        <v>60</v>
      </c>
      <c r="Z94" s="177">
        <v>0</v>
      </c>
      <c r="AA94" s="237">
        <v>0.03</v>
      </c>
      <c r="AB94" s="237">
        <v>0</v>
      </c>
      <c r="AC94" s="237">
        <v>0</v>
      </c>
      <c r="AD94" s="237">
        <v>11.1</v>
      </c>
      <c r="AE94" s="237">
        <v>2.8</v>
      </c>
      <c r="AF94" s="237">
        <v>1.4</v>
      </c>
      <c r="AG94" s="177">
        <v>0.28000000000000003</v>
      </c>
    </row>
    <row r="95" spans="1:33" ht="75.75" thickBot="1">
      <c r="A95" s="41" t="s">
        <v>47</v>
      </c>
      <c r="B95" s="85"/>
      <c r="C95" s="89" t="s">
        <v>48</v>
      </c>
      <c r="D95" s="107">
        <v>30</v>
      </c>
      <c r="E95" s="108"/>
      <c r="F95" s="240">
        <v>2.37</v>
      </c>
      <c r="G95" s="240"/>
      <c r="H95" s="240">
        <v>0.3</v>
      </c>
      <c r="I95" s="240">
        <v>14.49</v>
      </c>
      <c r="J95" s="241">
        <v>70.14</v>
      </c>
      <c r="K95" s="242">
        <v>0.03</v>
      </c>
      <c r="L95" s="243">
        <v>0</v>
      </c>
      <c r="M95" s="243">
        <v>0</v>
      </c>
      <c r="N95" s="243">
        <v>0.39</v>
      </c>
      <c r="O95" s="243">
        <v>6.9</v>
      </c>
      <c r="P95" s="243">
        <v>26.1</v>
      </c>
      <c r="Q95" s="243">
        <v>9.9</v>
      </c>
      <c r="R95" s="243">
        <v>0.33</v>
      </c>
      <c r="S95" s="104">
        <v>40</v>
      </c>
      <c r="T95" s="39"/>
      <c r="U95" s="39">
        <v>3.16</v>
      </c>
      <c r="V95" s="39"/>
      <c r="W95" s="39">
        <v>0.4</v>
      </c>
      <c r="X95" s="39">
        <v>19.32</v>
      </c>
      <c r="Y95" s="97">
        <v>93.52</v>
      </c>
      <c r="Z95" s="93">
        <v>0.04</v>
      </c>
      <c r="AA95" s="98">
        <v>0</v>
      </c>
      <c r="AB95" s="85">
        <v>0</v>
      </c>
      <c r="AC95" s="105">
        <v>0.52</v>
      </c>
      <c r="AD95" s="105">
        <v>9.1999999999999993</v>
      </c>
      <c r="AE95" s="105">
        <v>34.799999999999997</v>
      </c>
      <c r="AF95" s="105">
        <v>13.2</v>
      </c>
      <c r="AG95" s="85">
        <v>0.44</v>
      </c>
    </row>
    <row r="96" spans="1:33" ht="75.75" thickBot="1">
      <c r="A96" s="41" t="s">
        <v>47</v>
      </c>
      <c r="B96" s="86"/>
      <c r="C96" s="89" t="s">
        <v>49</v>
      </c>
      <c r="D96" s="172">
        <v>40</v>
      </c>
      <c r="E96" s="179"/>
      <c r="F96" s="180">
        <v>2.2400000000000002</v>
      </c>
      <c r="G96" s="181"/>
      <c r="H96" s="86">
        <v>0.44</v>
      </c>
      <c r="I96" s="90">
        <v>19.760000000000002</v>
      </c>
      <c r="J96" s="86">
        <v>91.96</v>
      </c>
      <c r="K96" s="86">
        <v>0.04</v>
      </c>
      <c r="L96" s="86">
        <v>0</v>
      </c>
      <c r="M96" s="90">
        <v>0</v>
      </c>
      <c r="N96" s="86">
        <v>0.36</v>
      </c>
      <c r="O96" s="90">
        <v>9.1999999999999993</v>
      </c>
      <c r="P96" s="86">
        <v>42.4</v>
      </c>
      <c r="Q96" s="90">
        <v>10</v>
      </c>
      <c r="R96" s="86">
        <v>1.24</v>
      </c>
      <c r="S96" s="182">
        <v>60</v>
      </c>
      <c r="T96" s="183"/>
      <c r="U96" s="86">
        <v>3.36</v>
      </c>
      <c r="V96" s="184"/>
      <c r="W96" s="181">
        <v>0.66</v>
      </c>
      <c r="X96" s="86">
        <v>29.64</v>
      </c>
      <c r="Y96" s="90">
        <v>138</v>
      </c>
      <c r="Z96" s="86">
        <v>7.0000000000000007E-2</v>
      </c>
      <c r="AA96" s="90">
        <v>0</v>
      </c>
      <c r="AB96" s="86">
        <v>0</v>
      </c>
      <c r="AC96" s="90">
        <v>0.54</v>
      </c>
      <c r="AD96" s="86">
        <v>13.8</v>
      </c>
      <c r="AE96" s="90">
        <v>63.6</v>
      </c>
      <c r="AF96" s="86">
        <v>1.86</v>
      </c>
      <c r="AG96" s="91">
        <v>138</v>
      </c>
    </row>
    <row r="97" spans="1:33" ht="19.5" thickBot="1">
      <c r="A97" s="116"/>
      <c r="B97" s="66"/>
      <c r="C97" s="186"/>
      <c r="D97" s="62"/>
      <c r="E97" s="70"/>
      <c r="F97" s="187">
        <f>SUM(F91:F96)</f>
        <v>25.18</v>
      </c>
      <c r="G97" s="188"/>
      <c r="H97" s="189">
        <f t="shared" ref="H97:R97" si="10">SUM(H91:H96)</f>
        <v>29.36</v>
      </c>
      <c r="I97" s="249">
        <f t="shared" si="10"/>
        <v>85.24</v>
      </c>
      <c r="J97" s="189">
        <f t="shared" si="10"/>
        <v>706.5</v>
      </c>
      <c r="K97" s="189">
        <f t="shared" si="10"/>
        <v>0.218</v>
      </c>
      <c r="L97" s="189">
        <f t="shared" si="10"/>
        <v>27.130000000000003</v>
      </c>
      <c r="M97" s="249">
        <f t="shared" si="10"/>
        <v>129.39999999999998</v>
      </c>
      <c r="N97" s="189">
        <f t="shared" si="10"/>
        <v>6.8900000000000006</v>
      </c>
      <c r="O97" s="249">
        <f t="shared" si="10"/>
        <v>169.79999999999998</v>
      </c>
      <c r="P97" s="189">
        <f t="shared" si="10"/>
        <v>264.3</v>
      </c>
      <c r="Q97" s="249">
        <f t="shared" si="10"/>
        <v>83.2</v>
      </c>
      <c r="R97" s="189">
        <f t="shared" si="10"/>
        <v>4.9600000000000009</v>
      </c>
      <c r="S97" s="190"/>
      <c r="T97" s="188"/>
      <c r="U97" s="189">
        <f>SUM(U91:U96)</f>
        <v>30.19</v>
      </c>
      <c r="V97" s="191"/>
      <c r="W97" s="188">
        <f t="shared" ref="W97:AG97" si="11">SUM(W91:W96)</f>
        <v>33.68</v>
      </c>
      <c r="X97" s="189">
        <f t="shared" si="11"/>
        <v>106.38000000000001</v>
      </c>
      <c r="Y97" s="249">
        <f t="shared" si="11"/>
        <v>850.31999999999994</v>
      </c>
      <c r="Z97" s="189">
        <f t="shared" si="11"/>
        <v>0.28200000000000003</v>
      </c>
      <c r="AA97" s="249">
        <f t="shared" si="11"/>
        <v>31.61</v>
      </c>
      <c r="AB97" s="189">
        <f t="shared" si="11"/>
        <v>151.4</v>
      </c>
      <c r="AC97" s="249">
        <f t="shared" si="11"/>
        <v>8.2399999999999984</v>
      </c>
      <c r="AD97" s="189">
        <f t="shared" si="11"/>
        <v>201.84</v>
      </c>
      <c r="AE97" s="249">
        <f t="shared" si="11"/>
        <v>327.60000000000002</v>
      </c>
      <c r="AF97" s="189">
        <f t="shared" si="11"/>
        <v>89.76</v>
      </c>
      <c r="AG97" s="250">
        <f t="shared" si="11"/>
        <v>142.38999999999999</v>
      </c>
    </row>
    <row r="98" spans="1:33" ht="19.5" thickBot="1">
      <c r="A98" s="124"/>
      <c r="B98" s="79"/>
      <c r="C98" s="192"/>
      <c r="D98" s="193"/>
      <c r="E98" s="194"/>
      <c r="F98" s="195" t="e">
        <f>SUM(#REF!,F97)</f>
        <v>#REF!</v>
      </c>
      <c r="G98" s="196"/>
      <c r="H98" s="197" t="e">
        <f>SUM(#REF!,H97)</f>
        <v>#REF!</v>
      </c>
      <c r="I98" s="198" t="e">
        <f>SUM(#REF!,I97)</f>
        <v>#REF!</v>
      </c>
      <c r="J98" s="251" t="e">
        <f>SUM(#REF!,J97)</f>
        <v>#REF!</v>
      </c>
      <c r="K98" s="197" t="e">
        <f>SUM(#REF!,K97)</f>
        <v>#REF!</v>
      </c>
      <c r="L98" s="197" t="e">
        <f>SUM(#REF!,L97)</f>
        <v>#REF!</v>
      </c>
      <c r="M98" s="198" t="e">
        <f>SUM(#REF!,M97)</f>
        <v>#REF!</v>
      </c>
      <c r="N98" s="197" t="e">
        <f>SUM(#REF!,N97)</f>
        <v>#REF!</v>
      </c>
      <c r="O98" s="198" t="e">
        <f>SUM(#REF!,O97)</f>
        <v>#REF!</v>
      </c>
      <c r="P98" s="197" t="e">
        <f>SUM(#REF!,P97)</f>
        <v>#REF!</v>
      </c>
      <c r="Q98" s="198" t="e">
        <f>SUM(#REF!,Q97)</f>
        <v>#REF!</v>
      </c>
      <c r="R98" s="197" t="e">
        <f>SUM(#REF!,R97)</f>
        <v>#REF!</v>
      </c>
      <c r="S98" s="200"/>
      <c r="T98" s="196"/>
      <c r="U98" s="197" t="e">
        <f>SUM(#REF!,U97)</f>
        <v>#REF!</v>
      </c>
      <c r="V98" s="201"/>
      <c r="W98" s="196" t="e">
        <f>SUM(#REF!,W97)</f>
        <v>#REF!</v>
      </c>
      <c r="X98" s="197" t="e">
        <f>SUM(#REF!,X97)</f>
        <v>#REF!</v>
      </c>
      <c r="Y98" s="252" t="e">
        <f>SUM(#REF!,Y97)</f>
        <v>#REF!</v>
      </c>
      <c r="Z98" s="197" t="e">
        <f>SUM(#REF!,Z97)</f>
        <v>#REF!</v>
      </c>
      <c r="AA98" s="198" t="e">
        <f>SUM(#REF!,AA97)</f>
        <v>#REF!</v>
      </c>
      <c r="AB98" s="197" t="e">
        <f>SUM(#REF!,AB97)</f>
        <v>#REF!</v>
      </c>
      <c r="AC98" s="198" t="e">
        <f>SUM(#REF!,AC97)</f>
        <v>#REF!</v>
      </c>
      <c r="AD98" s="197" t="e">
        <f>SUM(#REF!,AD97)</f>
        <v>#REF!</v>
      </c>
      <c r="AE98" s="198" t="e">
        <f>SUM(#REF!,AE97)</f>
        <v>#REF!</v>
      </c>
      <c r="AF98" s="197" t="e">
        <f>SUM(#REF!,AF97)</f>
        <v>#REF!</v>
      </c>
      <c r="AG98" s="203" t="e">
        <f>SUM(#REF!,AG97)</f>
        <v>#REF!</v>
      </c>
    </row>
    <row r="99" spans="1:33" ht="60.75" thickBot="1">
      <c r="A99" s="321"/>
      <c r="B99" s="322"/>
      <c r="C99" s="134" t="s">
        <v>50</v>
      </c>
      <c r="D99" s="323"/>
      <c r="E99" s="324"/>
      <c r="F99" s="325" t="e">
        <f>SUM(F98*4/I98)</f>
        <v>#REF!</v>
      </c>
      <c r="G99" s="326"/>
      <c r="H99" s="327" t="e">
        <f>SUM(H98*4/I98)</f>
        <v>#REF!</v>
      </c>
      <c r="I99" s="328">
        <v>4</v>
      </c>
      <c r="J99" s="329"/>
      <c r="K99" s="329"/>
      <c r="L99" s="329"/>
      <c r="M99" s="330"/>
      <c r="N99" s="329"/>
      <c r="O99" s="330"/>
      <c r="P99" s="329"/>
      <c r="Q99" s="330"/>
      <c r="R99" s="329"/>
      <c r="S99" s="331"/>
      <c r="T99" s="332"/>
      <c r="U99" s="327" t="e">
        <f>SUM(U98*4/X98)</f>
        <v>#REF!</v>
      </c>
      <c r="V99" s="333"/>
      <c r="W99" s="326" t="e">
        <f>SUM(W98*4/X98)</f>
        <v>#REF!</v>
      </c>
      <c r="X99" s="334">
        <v>4</v>
      </c>
      <c r="Y99" s="330"/>
      <c r="Z99" s="329"/>
      <c r="AA99" s="330"/>
      <c r="AB99" s="329"/>
      <c r="AC99" s="330"/>
      <c r="AD99" s="329"/>
      <c r="AE99" s="330"/>
      <c r="AF99" s="329"/>
      <c r="AG99" s="335"/>
    </row>
    <row r="100" spans="1:33" ht="15.75" thickBot="1">
      <c r="A100" s="266"/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/>
      <c r="AE100" s="266"/>
      <c r="AF100" s="266"/>
      <c r="AG100" s="266"/>
    </row>
    <row r="101" spans="1:33" ht="19.5" thickBot="1">
      <c r="A101" s="217" t="s">
        <v>10</v>
      </c>
      <c r="B101" s="267" t="s">
        <v>11</v>
      </c>
      <c r="C101" s="18" t="s">
        <v>12</v>
      </c>
      <c r="D101" s="152" t="s">
        <v>13</v>
      </c>
      <c r="E101" s="18" t="s">
        <v>14</v>
      </c>
      <c r="F101" s="20" t="s">
        <v>15</v>
      </c>
      <c r="G101" s="21"/>
      <c r="H101" s="21"/>
      <c r="I101" s="22"/>
      <c r="J101" s="18" t="s">
        <v>16</v>
      </c>
      <c r="K101" s="23" t="s">
        <v>17</v>
      </c>
      <c r="L101" s="24"/>
      <c r="M101" s="24"/>
      <c r="N101" s="25"/>
      <c r="O101" s="23" t="s">
        <v>18</v>
      </c>
      <c r="P101" s="24"/>
      <c r="Q101" s="24"/>
      <c r="R101" s="26"/>
      <c r="S101" s="336" t="s">
        <v>13</v>
      </c>
      <c r="T101" s="18" t="s">
        <v>14</v>
      </c>
      <c r="U101" s="20" t="s">
        <v>15</v>
      </c>
      <c r="V101" s="21"/>
      <c r="W101" s="21"/>
      <c r="X101" s="22"/>
      <c r="Y101" s="18" t="s">
        <v>16</v>
      </c>
      <c r="Z101" s="23" t="s">
        <v>19</v>
      </c>
      <c r="AA101" s="24"/>
      <c r="AB101" s="24"/>
      <c r="AC101" s="25"/>
      <c r="AD101" s="23" t="s">
        <v>18</v>
      </c>
      <c r="AE101" s="24"/>
      <c r="AF101" s="24"/>
      <c r="AG101" s="26"/>
    </row>
    <row r="102" spans="1:33" ht="19.5" thickBot="1">
      <c r="A102" s="218"/>
      <c r="B102" s="268"/>
      <c r="C102" s="27"/>
      <c r="D102" s="155"/>
      <c r="E102" s="27"/>
      <c r="F102" s="29" t="s">
        <v>20</v>
      </c>
      <c r="G102" s="30"/>
      <c r="H102" s="31" t="s">
        <v>21</v>
      </c>
      <c r="I102" s="31" t="s">
        <v>22</v>
      </c>
      <c r="J102" s="27"/>
      <c r="K102" s="32"/>
      <c r="L102" s="33"/>
      <c r="M102" s="33"/>
      <c r="N102" s="34"/>
      <c r="O102" s="32"/>
      <c r="P102" s="33"/>
      <c r="Q102" s="33"/>
      <c r="R102" s="35"/>
      <c r="S102" s="337"/>
      <c r="T102" s="27"/>
      <c r="U102" s="29" t="s">
        <v>20</v>
      </c>
      <c r="V102" s="30"/>
      <c r="W102" s="31" t="s">
        <v>21</v>
      </c>
      <c r="X102" s="31" t="s">
        <v>22</v>
      </c>
      <c r="Y102" s="27"/>
      <c r="Z102" s="32"/>
      <c r="AA102" s="33"/>
      <c r="AB102" s="33"/>
      <c r="AC102" s="34"/>
      <c r="AD102" s="32"/>
      <c r="AE102" s="33"/>
      <c r="AF102" s="33"/>
      <c r="AG102" s="35"/>
    </row>
    <row r="103" spans="1:33" ht="57" thickBot="1">
      <c r="A103" s="219"/>
      <c r="B103" s="269"/>
      <c r="C103" s="36"/>
      <c r="D103" s="157"/>
      <c r="E103" s="36"/>
      <c r="F103" s="38"/>
      <c r="G103" s="39" t="s">
        <v>23</v>
      </c>
      <c r="H103" s="40"/>
      <c r="I103" s="40"/>
      <c r="J103" s="36"/>
      <c r="K103" s="41" t="s">
        <v>24</v>
      </c>
      <c r="L103" s="42" t="s">
        <v>25</v>
      </c>
      <c r="M103" s="42" t="s">
        <v>26</v>
      </c>
      <c r="N103" s="42" t="s">
        <v>27</v>
      </c>
      <c r="O103" s="42" t="s">
        <v>28</v>
      </c>
      <c r="P103" s="42" t="s">
        <v>29</v>
      </c>
      <c r="Q103" s="42" t="s">
        <v>30</v>
      </c>
      <c r="R103" s="42" t="s">
        <v>31</v>
      </c>
      <c r="S103" s="338"/>
      <c r="T103" s="36"/>
      <c r="U103" s="38"/>
      <c r="V103" s="39" t="s">
        <v>23</v>
      </c>
      <c r="W103" s="40"/>
      <c r="X103" s="40"/>
      <c r="Y103" s="36"/>
      <c r="Z103" s="41" t="s">
        <v>24</v>
      </c>
      <c r="AA103" s="42" t="s">
        <v>25</v>
      </c>
      <c r="AB103" s="42" t="s">
        <v>26</v>
      </c>
      <c r="AC103" s="42" t="s">
        <v>27</v>
      </c>
      <c r="AD103" s="42" t="s">
        <v>28</v>
      </c>
      <c r="AE103" s="42" t="s">
        <v>29</v>
      </c>
      <c r="AF103" s="42" t="s">
        <v>30</v>
      </c>
      <c r="AG103" s="42" t="s">
        <v>31</v>
      </c>
    </row>
    <row r="104" spans="1:33" ht="16.5" thickBot="1">
      <c r="A104" s="290"/>
      <c r="B104" s="292"/>
      <c r="C104" s="316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0"/>
      <c r="S104" s="223"/>
      <c r="T104" s="223"/>
      <c r="U104" s="223"/>
      <c r="V104" s="223"/>
      <c r="W104" s="223"/>
      <c r="X104" s="223"/>
      <c r="Y104" s="163" t="s">
        <v>85</v>
      </c>
      <c r="Z104" s="223"/>
      <c r="AA104" s="223"/>
      <c r="AB104" s="223"/>
      <c r="AC104" s="223"/>
      <c r="AD104" s="223"/>
      <c r="AE104" s="223"/>
      <c r="AF104" s="223"/>
      <c r="AG104" s="223"/>
    </row>
    <row r="105" spans="1:33" ht="19.5" thickBot="1">
      <c r="A105" s="339"/>
      <c r="B105" s="340"/>
      <c r="C105" s="340"/>
      <c r="D105" s="164"/>
      <c r="E105" s="164"/>
      <c r="F105" s="164"/>
      <c r="G105" s="164"/>
      <c r="H105" s="164"/>
      <c r="I105" s="164"/>
      <c r="J105" s="225" t="s">
        <v>53</v>
      </c>
      <c r="K105" s="164"/>
      <c r="L105" s="164"/>
      <c r="M105" s="164"/>
      <c r="N105" s="164"/>
      <c r="O105" s="164"/>
      <c r="P105" s="164"/>
      <c r="Q105" s="164"/>
      <c r="R105" s="165"/>
      <c r="S105" s="58"/>
      <c r="T105" s="59"/>
      <c r="U105" s="59"/>
      <c r="V105" s="59"/>
      <c r="W105" s="59"/>
      <c r="X105" s="59"/>
      <c r="Y105" s="225" t="s">
        <v>53</v>
      </c>
      <c r="Z105" s="59"/>
      <c r="AA105" s="59"/>
      <c r="AB105" s="59"/>
      <c r="AC105" s="59"/>
      <c r="AD105" s="59"/>
      <c r="AE105" s="59"/>
      <c r="AF105" s="59"/>
      <c r="AG105" s="59"/>
    </row>
    <row r="106" spans="1:33" ht="207" thickBot="1">
      <c r="A106" s="41" t="s">
        <v>36</v>
      </c>
      <c r="B106" s="60">
        <v>37.99</v>
      </c>
      <c r="C106" s="61" t="s">
        <v>37</v>
      </c>
      <c r="D106" s="62" t="s">
        <v>38</v>
      </c>
      <c r="E106" s="63"/>
      <c r="F106" s="64">
        <v>1.54</v>
      </c>
      <c r="G106" s="65"/>
      <c r="H106" s="66">
        <v>5.6</v>
      </c>
      <c r="I106" s="67">
        <v>7.54</v>
      </c>
      <c r="J106" s="66">
        <v>93</v>
      </c>
      <c r="K106" s="66">
        <v>0.06</v>
      </c>
      <c r="L106" s="66">
        <v>8.34</v>
      </c>
      <c r="M106" s="67">
        <v>8.0000000000000002E-3</v>
      </c>
      <c r="N106" s="66">
        <v>1.86</v>
      </c>
      <c r="O106" s="67">
        <v>34.799999999999997</v>
      </c>
      <c r="P106" s="66">
        <v>44.36</v>
      </c>
      <c r="Q106" s="67">
        <v>17.399999999999999</v>
      </c>
      <c r="R106" s="66">
        <v>0.63</v>
      </c>
      <c r="S106" s="68" t="s">
        <v>39</v>
      </c>
      <c r="T106" s="69"/>
      <c r="U106" s="66">
        <v>1.86</v>
      </c>
      <c r="V106" s="70"/>
      <c r="W106" s="65">
        <v>6.99</v>
      </c>
      <c r="X106" s="66">
        <v>9.4499999999999993</v>
      </c>
      <c r="Y106" s="67">
        <v>113.3</v>
      </c>
      <c r="Z106" s="66">
        <v>7.0000000000000007E-2</v>
      </c>
      <c r="AA106" s="67">
        <v>10.42</v>
      </c>
      <c r="AB106" s="66">
        <v>0.01</v>
      </c>
      <c r="AC106" s="67">
        <v>2.3199999999999998</v>
      </c>
      <c r="AD106" s="66">
        <v>43.45</v>
      </c>
      <c r="AE106" s="67">
        <v>55.5</v>
      </c>
      <c r="AF106" s="66">
        <v>21.55</v>
      </c>
      <c r="AG106" s="71">
        <v>0.79</v>
      </c>
    </row>
    <row r="107" spans="1:33" ht="75.75" thickBot="1">
      <c r="A107" s="177" t="s">
        <v>43</v>
      </c>
      <c r="B107" s="73">
        <v>259</v>
      </c>
      <c r="C107" s="171" t="s">
        <v>86</v>
      </c>
      <c r="D107" s="75">
        <v>240</v>
      </c>
      <c r="E107" s="76"/>
      <c r="F107" s="77">
        <v>22.8</v>
      </c>
      <c r="G107" s="78"/>
      <c r="H107" s="79">
        <v>25.1</v>
      </c>
      <c r="I107" s="80">
        <v>19.100000000000001</v>
      </c>
      <c r="J107" s="79">
        <v>393.9</v>
      </c>
      <c r="K107" s="79">
        <v>0.43</v>
      </c>
      <c r="L107" s="79">
        <v>29.4</v>
      </c>
      <c r="M107" s="80">
        <v>0</v>
      </c>
      <c r="N107" s="79">
        <v>1.7</v>
      </c>
      <c r="O107" s="80">
        <v>38</v>
      </c>
      <c r="P107" s="79">
        <v>297.3</v>
      </c>
      <c r="Q107" s="80">
        <v>59.3</v>
      </c>
      <c r="R107" s="79">
        <v>4.7</v>
      </c>
      <c r="S107" s="62">
        <v>280</v>
      </c>
      <c r="T107" s="101"/>
      <c r="U107" s="320">
        <v>26.7</v>
      </c>
      <c r="V107" s="78"/>
      <c r="W107" s="79">
        <v>29.3</v>
      </c>
      <c r="X107" s="80">
        <v>22.2</v>
      </c>
      <c r="Y107" s="79">
        <v>459.5</v>
      </c>
      <c r="Z107" s="79">
        <v>0.5</v>
      </c>
      <c r="AA107" s="84">
        <v>34.200000000000003</v>
      </c>
      <c r="AB107" s="80">
        <v>0</v>
      </c>
      <c r="AC107" s="79">
        <v>2</v>
      </c>
      <c r="AD107" s="80">
        <v>44.3</v>
      </c>
      <c r="AE107" s="79">
        <v>346.9</v>
      </c>
      <c r="AF107" s="80">
        <v>69.2</v>
      </c>
      <c r="AG107" s="79">
        <v>5.4</v>
      </c>
    </row>
    <row r="108" spans="1:33" ht="94.5" thickBot="1">
      <c r="A108" s="72" t="s">
        <v>41</v>
      </c>
      <c r="B108" s="66">
        <v>153</v>
      </c>
      <c r="C108" s="61" t="s">
        <v>87</v>
      </c>
      <c r="D108" s="62">
        <v>200</v>
      </c>
      <c r="E108" s="101"/>
      <c r="F108" s="102">
        <v>1.1599999999999999</v>
      </c>
      <c r="G108" s="65"/>
      <c r="H108" s="66">
        <v>0.3</v>
      </c>
      <c r="I108" s="67">
        <v>47.26</v>
      </c>
      <c r="J108" s="66">
        <v>196.4</v>
      </c>
      <c r="K108" s="66">
        <v>0.02</v>
      </c>
      <c r="L108" s="66">
        <v>0.8</v>
      </c>
      <c r="M108" s="67">
        <v>0</v>
      </c>
      <c r="N108" s="66">
        <v>0.2</v>
      </c>
      <c r="O108" s="67">
        <v>5.84</v>
      </c>
      <c r="P108" s="66">
        <v>46</v>
      </c>
      <c r="Q108" s="67">
        <v>33</v>
      </c>
      <c r="R108" s="66">
        <v>0.96</v>
      </c>
      <c r="S108" s="62">
        <v>200</v>
      </c>
      <c r="T108" s="101"/>
      <c r="U108" s="102">
        <v>1.1599999999999999</v>
      </c>
      <c r="V108" s="65"/>
      <c r="W108" s="66">
        <v>0.3</v>
      </c>
      <c r="X108" s="67">
        <v>47.26</v>
      </c>
      <c r="Y108" s="66">
        <v>196.4</v>
      </c>
      <c r="Z108" s="66">
        <v>0.02</v>
      </c>
      <c r="AA108" s="66">
        <v>0.8</v>
      </c>
      <c r="AB108" s="67">
        <v>0</v>
      </c>
      <c r="AC108" s="66">
        <v>0.2</v>
      </c>
      <c r="AD108" s="67">
        <v>5.84</v>
      </c>
      <c r="AE108" s="66">
        <v>46</v>
      </c>
      <c r="AF108" s="67">
        <v>33</v>
      </c>
      <c r="AG108" s="66">
        <v>0.96</v>
      </c>
    </row>
    <row r="109" spans="1:33" ht="75.75" thickBot="1">
      <c r="A109" s="41" t="s">
        <v>47</v>
      </c>
      <c r="B109" s="85"/>
      <c r="C109" s="89" t="s">
        <v>48</v>
      </c>
      <c r="D109" s="62">
        <v>30</v>
      </c>
      <c r="E109" s="108"/>
      <c r="F109" s="240">
        <v>2.37</v>
      </c>
      <c r="G109" s="240"/>
      <c r="H109" s="240">
        <v>0.3</v>
      </c>
      <c r="I109" s="240">
        <v>14.49</v>
      </c>
      <c r="J109" s="241">
        <v>70.14</v>
      </c>
      <c r="K109" s="242">
        <v>0.03</v>
      </c>
      <c r="L109" s="243">
        <v>0</v>
      </c>
      <c r="M109" s="243">
        <v>0</v>
      </c>
      <c r="N109" s="243">
        <v>0.39</v>
      </c>
      <c r="O109" s="243">
        <v>6.9</v>
      </c>
      <c r="P109" s="243">
        <v>26.1</v>
      </c>
      <c r="Q109" s="243">
        <v>9.9</v>
      </c>
      <c r="R109" s="243">
        <v>0.33</v>
      </c>
      <c r="S109" s="104">
        <v>40</v>
      </c>
      <c r="T109" s="39"/>
      <c r="U109" s="39">
        <v>3.16</v>
      </c>
      <c r="V109" s="39"/>
      <c r="W109" s="39">
        <v>0.4</v>
      </c>
      <c r="X109" s="39">
        <v>19.32</v>
      </c>
      <c r="Y109" s="97">
        <v>93.52</v>
      </c>
      <c r="Z109" s="93">
        <v>0.04</v>
      </c>
      <c r="AA109" s="98">
        <v>0</v>
      </c>
      <c r="AB109" s="85">
        <v>0</v>
      </c>
      <c r="AC109" s="105">
        <v>0.52</v>
      </c>
      <c r="AD109" s="105">
        <v>9.1999999999999993</v>
      </c>
      <c r="AE109" s="105">
        <v>34.799999999999997</v>
      </c>
      <c r="AF109" s="105">
        <v>13.2</v>
      </c>
      <c r="AG109" s="85">
        <v>0.44</v>
      </c>
    </row>
    <row r="110" spans="1:33" ht="75.75" thickBot="1">
      <c r="A110" s="41" t="s">
        <v>47</v>
      </c>
      <c r="B110" s="86"/>
      <c r="C110" s="89" t="s">
        <v>49</v>
      </c>
      <c r="D110" s="172">
        <v>40</v>
      </c>
      <c r="E110" s="179"/>
      <c r="F110" s="180">
        <v>2.2400000000000002</v>
      </c>
      <c r="G110" s="181"/>
      <c r="H110" s="86">
        <v>0.44</v>
      </c>
      <c r="I110" s="90">
        <v>19.760000000000002</v>
      </c>
      <c r="J110" s="86">
        <v>91.96</v>
      </c>
      <c r="K110" s="86">
        <v>0.04</v>
      </c>
      <c r="L110" s="86">
        <v>0</v>
      </c>
      <c r="M110" s="90">
        <v>0</v>
      </c>
      <c r="N110" s="86">
        <v>0.36</v>
      </c>
      <c r="O110" s="90">
        <v>9.1999999999999993</v>
      </c>
      <c r="P110" s="86">
        <v>42.4</v>
      </c>
      <c r="Q110" s="90">
        <v>10</v>
      </c>
      <c r="R110" s="86">
        <v>1.24</v>
      </c>
      <c r="S110" s="182">
        <v>60</v>
      </c>
      <c r="T110" s="183"/>
      <c r="U110" s="86">
        <v>3.36</v>
      </c>
      <c r="V110" s="184"/>
      <c r="W110" s="181">
        <v>0.66</v>
      </c>
      <c r="X110" s="86">
        <v>29.64</v>
      </c>
      <c r="Y110" s="90">
        <v>138</v>
      </c>
      <c r="Z110" s="86">
        <v>7.0000000000000007E-2</v>
      </c>
      <c r="AA110" s="90">
        <v>0</v>
      </c>
      <c r="AB110" s="86">
        <v>0</v>
      </c>
      <c r="AC110" s="90">
        <v>0.54</v>
      </c>
      <c r="AD110" s="86">
        <v>13.8</v>
      </c>
      <c r="AE110" s="90">
        <v>63.6</v>
      </c>
      <c r="AF110" s="86">
        <v>1.86</v>
      </c>
      <c r="AG110" s="91">
        <v>138</v>
      </c>
    </row>
    <row r="111" spans="1:33" ht="19.5" thickBot="1">
      <c r="A111" s="116"/>
      <c r="B111" s="66"/>
      <c r="C111" s="186"/>
      <c r="D111" s="254"/>
      <c r="E111" s="63"/>
      <c r="F111" s="187">
        <f>SUM(F106:F110)</f>
        <v>30.11</v>
      </c>
      <c r="G111" s="188"/>
      <c r="H111" s="189">
        <f t="shared" ref="H111:R111" si="12">SUM(H106:H110)</f>
        <v>31.740000000000006</v>
      </c>
      <c r="I111" s="249">
        <f t="shared" si="12"/>
        <v>108.15</v>
      </c>
      <c r="J111" s="189">
        <f t="shared" si="12"/>
        <v>845.4</v>
      </c>
      <c r="K111" s="189">
        <f t="shared" si="12"/>
        <v>0.58000000000000007</v>
      </c>
      <c r="L111" s="189">
        <f t="shared" si="12"/>
        <v>38.539999999999992</v>
      </c>
      <c r="M111" s="249">
        <f t="shared" si="12"/>
        <v>8.0000000000000002E-3</v>
      </c>
      <c r="N111" s="189">
        <f t="shared" si="12"/>
        <v>4.5100000000000007</v>
      </c>
      <c r="O111" s="249">
        <f t="shared" si="12"/>
        <v>94.740000000000009</v>
      </c>
      <c r="P111" s="189">
        <f t="shared" si="12"/>
        <v>456.16</v>
      </c>
      <c r="Q111" s="249">
        <f t="shared" si="12"/>
        <v>129.6</v>
      </c>
      <c r="R111" s="189">
        <f t="shared" si="12"/>
        <v>7.86</v>
      </c>
      <c r="S111" s="190"/>
      <c r="T111" s="188"/>
      <c r="U111" s="189">
        <f>SUM(U106:U110)</f>
        <v>36.239999999999995</v>
      </c>
      <c r="V111" s="191"/>
      <c r="W111" s="188">
        <f t="shared" ref="W111:AG111" si="13">SUM(W106:W110)</f>
        <v>37.649999999999991</v>
      </c>
      <c r="X111" s="189">
        <f t="shared" si="13"/>
        <v>127.86999999999999</v>
      </c>
      <c r="Y111" s="249">
        <f t="shared" si="13"/>
        <v>1000.7199999999999</v>
      </c>
      <c r="Z111" s="189">
        <f t="shared" si="13"/>
        <v>0.70000000000000018</v>
      </c>
      <c r="AA111" s="249">
        <f t="shared" si="13"/>
        <v>45.42</v>
      </c>
      <c r="AB111" s="189">
        <f t="shared" si="13"/>
        <v>0.01</v>
      </c>
      <c r="AC111" s="249">
        <f t="shared" si="13"/>
        <v>5.580000000000001</v>
      </c>
      <c r="AD111" s="189">
        <f t="shared" si="13"/>
        <v>116.59</v>
      </c>
      <c r="AE111" s="249">
        <f t="shared" si="13"/>
        <v>546.79999999999995</v>
      </c>
      <c r="AF111" s="189">
        <f t="shared" si="13"/>
        <v>138.81</v>
      </c>
      <c r="AG111" s="250">
        <f t="shared" si="13"/>
        <v>145.59</v>
      </c>
    </row>
    <row r="112" spans="1:33" ht="19.5" thickBot="1">
      <c r="A112" s="124"/>
      <c r="B112" s="79"/>
      <c r="C112" s="192"/>
      <c r="D112" s="285"/>
      <c r="E112" s="286"/>
      <c r="F112" s="195" t="e">
        <f>SUM(#REF!,F111)</f>
        <v>#REF!</v>
      </c>
      <c r="G112" s="341"/>
      <c r="H112" s="197" t="e">
        <f>SUM(#REF!,H111)</f>
        <v>#REF!</v>
      </c>
      <c r="I112" s="342" t="e">
        <f>SUM(#REF!,I111)</f>
        <v>#REF!</v>
      </c>
      <c r="J112" s="251" t="e">
        <f>SUM(#REF!,J111)</f>
        <v>#REF!</v>
      </c>
      <c r="K112" s="197" t="e">
        <f>SUM(#REF!,K111)</f>
        <v>#REF!</v>
      </c>
      <c r="L112" s="197" t="e">
        <f>SUM(#REF!,L111)</f>
        <v>#REF!</v>
      </c>
      <c r="M112" s="198" t="e">
        <f>SUM(#REF!,M111)</f>
        <v>#REF!</v>
      </c>
      <c r="N112" s="197" t="e">
        <f>SUM(#REF!,N111)</f>
        <v>#REF!</v>
      </c>
      <c r="O112" s="198" t="e">
        <f>SUM(#REF!,O111)</f>
        <v>#REF!</v>
      </c>
      <c r="P112" s="197" t="e">
        <f>SUM(#REF!,P111)</f>
        <v>#REF!</v>
      </c>
      <c r="Q112" s="198" t="e">
        <f>SUM(#REF!,Q111)</f>
        <v>#REF!</v>
      </c>
      <c r="R112" s="197" t="e">
        <f>SUM(#REF!,R111)</f>
        <v>#REF!</v>
      </c>
      <c r="S112" s="343"/>
      <c r="T112" s="341"/>
      <c r="U112" s="344" t="e">
        <f>SUM(#REF!,U111)</f>
        <v>#REF!</v>
      </c>
      <c r="V112" s="345"/>
      <c r="W112" s="341" t="e">
        <f>SUM(#REF!,W111)</f>
        <v>#REF!</v>
      </c>
      <c r="X112" s="344" t="e">
        <f>SUM(#REF!,X111)</f>
        <v>#REF!</v>
      </c>
      <c r="Y112" s="252" t="e">
        <f>SUM(#REF!,Y111)</f>
        <v>#REF!</v>
      </c>
      <c r="Z112" s="344" t="e">
        <f>SUM(#REF!,Z111)</f>
        <v>#REF!</v>
      </c>
      <c r="AA112" s="342" t="e">
        <f>SUM(#REF!,AA111)</f>
        <v>#REF!</v>
      </c>
      <c r="AB112" s="344" t="e">
        <f>SUM(#REF!,AB111)</f>
        <v>#REF!</v>
      </c>
      <c r="AC112" s="342" t="e">
        <f>SUM(#REF!,AC111)</f>
        <v>#REF!</v>
      </c>
      <c r="AD112" s="344" t="e">
        <f>SUM(#REF!,AD111)</f>
        <v>#REF!</v>
      </c>
      <c r="AE112" s="342" t="e">
        <f>SUM(#REF!,AE111)</f>
        <v>#REF!</v>
      </c>
      <c r="AF112" s="344" t="e">
        <f>SUM(#REF!,AF111)</f>
        <v>#REF!</v>
      </c>
      <c r="AG112" s="346" t="e">
        <f>SUM(#REF!,AG111)</f>
        <v>#REF!</v>
      </c>
    </row>
    <row r="113" spans="1:33" ht="60.75" thickBot="1">
      <c r="A113" s="321"/>
      <c r="B113" s="322"/>
      <c r="C113" s="134" t="s">
        <v>50</v>
      </c>
      <c r="D113" s="323"/>
      <c r="E113" s="324"/>
      <c r="F113" s="347" t="e">
        <f>SUM(F112*4/I112)</f>
        <v>#REF!</v>
      </c>
      <c r="G113" s="348"/>
      <c r="H113" s="327" t="e">
        <f>SUM(H112*4/I112)</f>
        <v>#REF!</v>
      </c>
      <c r="I113" s="328">
        <v>4</v>
      </c>
      <c r="J113" s="329"/>
      <c r="K113" s="329"/>
      <c r="L113" s="329"/>
      <c r="M113" s="330"/>
      <c r="N113" s="329"/>
      <c r="O113" s="330"/>
      <c r="P113" s="329"/>
      <c r="Q113" s="330"/>
      <c r="R113" s="329"/>
      <c r="S113" s="331"/>
      <c r="T113" s="332"/>
      <c r="U113" s="327" t="e">
        <f>SUM(U112*4/X112)</f>
        <v>#REF!</v>
      </c>
      <c r="V113" s="349"/>
      <c r="W113" s="326" t="e">
        <f>SUM(W112*4/X112)</f>
        <v>#REF!</v>
      </c>
      <c r="X113" s="334">
        <v>4</v>
      </c>
      <c r="Y113" s="330"/>
      <c r="Z113" s="329"/>
      <c r="AA113" s="330"/>
      <c r="AB113" s="329"/>
      <c r="AC113" s="330"/>
      <c r="AD113" s="329"/>
      <c r="AE113" s="330"/>
      <c r="AF113" s="329"/>
      <c r="AG113" s="335"/>
    </row>
    <row r="114" spans="1:33" ht="15.75" thickBot="1">
      <c r="A114" s="266"/>
      <c r="B114" s="266"/>
      <c r="C114" s="266"/>
      <c r="D114" s="266"/>
      <c r="E114" s="266"/>
      <c r="F114" s="266"/>
      <c r="G114" s="266"/>
      <c r="H114" s="266"/>
      <c r="I114" s="266"/>
      <c r="J114" s="266"/>
      <c r="K114" s="266"/>
      <c r="L114" s="266"/>
      <c r="M114" s="266"/>
      <c r="N114" s="266"/>
      <c r="O114" s="266"/>
      <c r="P114" s="266"/>
      <c r="Q114" s="266"/>
      <c r="R114" s="266"/>
      <c r="S114" s="266"/>
      <c r="T114" s="266"/>
      <c r="U114" s="266"/>
      <c r="V114" s="266"/>
      <c r="W114" s="266"/>
      <c r="X114" s="266"/>
      <c r="Y114" s="266"/>
      <c r="Z114" s="266"/>
      <c r="AA114" s="266"/>
      <c r="AB114" s="266"/>
      <c r="AC114" s="266"/>
      <c r="AD114" s="266"/>
      <c r="AE114" s="266"/>
      <c r="AF114" s="266"/>
      <c r="AG114" s="266"/>
    </row>
    <row r="115" spans="1:33" ht="19.5" thickBot="1">
      <c r="A115" s="217" t="s">
        <v>10</v>
      </c>
      <c r="B115" s="267" t="s">
        <v>11</v>
      </c>
      <c r="C115" s="18" t="s">
        <v>12</v>
      </c>
      <c r="D115" s="152" t="s">
        <v>13</v>
      </c>
      <c r="E115" s="18" t="s">
        <v>14</v>
      </c>
      <c r="F115" s="20" t="s">
        <v>15</v>
      </c>
      <c r="G115" s="21"/>
      <c r="H115" s="21"/>
      <c r="I115" s="22"/>
      <c r="J115" s="18" t="s">
        <v>16</v>
      </c>
      <c r="K115" s="23" t="s">
        <v>17</v>
      </c>
      <c r="L115" s="24"/>
      <c r="M115" s="24"/>
      <c r="N115" s="25"/>
      <c r="O115" s="23" t="s">
        <v>18</v>
      </c>
      <c r="P115" s="24"/>
      <c r="Q115" s="24"/>
      <c r="R115" s="26"/>
      <c r="S115" s="152" t="s">
        <v>13</v>
      </c>
      <c r="T115" s="18" t="s">
        <v>14</v>
      </c>
      <c r="U115" s="20" t="s">
        <v>15</v>
      </c>
      <c r="V115" s="21"/>
      <c r="W115" s="21"/>
      <c r="X115" s="22"/>
      <c r="Y115" s="18" t="s">
        <v>16</v>
      </c>
      <c r="Z115" s="23" t="s">
        <v>19</v>
      </c>
      <c r="AA115" s="24"/>
      <c r="AB115" s="24"/>
      <c r="AC115" s="25"/>
      <c r="AD115" s="23" t="s">
        <v>18</v>
      </c>
      <c r="AE115" s="24"/>
      <c r="AF115" s="24"/>
      <c r="AG115" s="26"/>
    </row>
    <row r="116" spans="1:33" ht="19.5" thickBot="1">
      <c r="A116" s="218"/>
      <c r="B116" s="268"/>
      <c r="C116" s="27"/>
      <c r="D116" s="155"/>
      <c r="E116" s="27"/>
      <c r="F116" s="29" t="s">
        <v>20</v>
      </c>
      <c r="G116" s="30"/>
      <c r="H116" s="31" t="s">
        <v>21</v>
      </c>
      <c r="I116" s="31" t="s">
        <v>22</v>
      </c>
      <c r="J116" s="27"/>
      <c r="K116" s="32"/>
      <c r="L116" s="33"/>
      <c r="M116" s="33"/>
      <c r="N116" s="34"/>
      <c r="O116" s="32"/>
      <c r="P116" s="33"/>
      <c r="Q116" s="33"/>
      <c r="R116" s="35"/>
      <c r="S116" s="155"/>
      <c r="T116" s="27"/>
      <c r="U116" s="29" t="s">
        <v>20</v>
      </c>
      <c r="V116" s="30"/>
      <c r="W116" s="31" t="s">
        <v>21</v>
      </c>
      <c r="X116" s="31" t="s">
        <v>22</v>
      </c>
      <c r="Y116" s="27"/>
      <c r="Z116" s="32"/>
      <c r="AA116" s="33"/>
      <c r="AB116" s="33"/>
      <c r="AC116" s="34"/>
      <c r="AD116" s="32"/>
      <c r="AE116" s="33"/>
      <c r="AF116" s="33"/>
      <c r="AG116" s="35"/>
    </row>
    <row r="117" spans="1:33" ht="57" thickBot="1">
      <c r="A117" s="219"/>
      <c r="B117" s="269"/>
      <c r="C117" s="36"/>
      <c r="D117" s="157"/>
      <c r="E117" s="36"/>
      <c r="F117" s="38"/>
      <c r="G117" s="39" t="s">
        <v>23</v>
      </c>
      <c r="H117" s="40"/>
      <c r="I117" s="40"/>
      <c r="J117" s="36"/>
      <c r="K117" s="41" t="s">
        <v>24</v>
      </c>
      <c r="L117" s="42" t="s">
        <v>25</v>
      </c>
      <c r="M117" s="42" t="s">
        <v>26</v>
      </c>
      <c r="N117" s="42" t="s">
        <v>27</v>
      </c>
      <c r="O117" s="42" t="s">
        <v>28</v>
      </c>
      <c r="P117" s="42" t="s">
        <v>29</v>
      </c>
      <c r="Q117" s="42" t="s">
        <v>30</v>
      </c>
      <c r="R117" s="42" t="s">
        <v>31</v>
      </c>
      <c r="S117" s="157"/>
      <c r="T117" s="36"/>
      <c r="U117" s="38"/>
      <c r="V117" s="39" t="s">
        <v>23</v>
      </c>
      <c r="W117" s="40"/>
      <c r="X117" s="40"/>
      <c r="Y117" s="36"/>
      <c r="Z117" s="41" t="s">
        <v>24</v>
      </c>
      <c r="AA117" s="42" t="s">
        <v>25</v>
      </c>
      <c r="AB117" s="42" t="s">
        <v>26</v>
      </c>
      <c r="AC117" s="42" t="s">
        <v>27</v>
      </c>
      <c r="AD117" s="42" t="s">
        <v>28</v>
      </c>
      <c r="AE117" s="42" t="s">
        <v>29</v>
      </c>
      <c r="AF117" s="42" t="s">
        <v>30</v>
      </c>
      <c r="AG117" s="42" t="s">
        <v>31</v>
      </c>
    </row>
    <row r="118" spans="1:33" ht="16.5" thickBot="1">
      <c r="A118" s="290"/>
      <c r="B118" s="291"/>
      <c r="C118" s="292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0"/>
      <c r="S118" s="223"/>
      <c r="T118" s="223"/>
      <c r="U118" s="223"/>
      <c r="V118" s="223"/>
      <c r="W118" s="223"/>
      <c r="X118" s="223"/>
      <c r="Y118" s="163" t="s">
        <v>88</v>
      </c>
      <c r="Z118" s="223"/>
      <c r="AA118" s="223"/>
      <c r="AB118" s="223"/>
      <c r="AC118" s="223"/>
      <c r="AD118" s="223"/>
      <c r="AE118" s="223"/>
      <c r="AF118" s="223"/>
      <c r="AG118" s="223"/>
    </row>
    <row r="119" spans="1:33" ht="15.75" thickBot="1">
      <c r="A119" s="293"/>
      <c r="B119" s="294"/>
      <c r="C119" s="295"/>
      <c r="D119" s="273"/>
      <c r="E119" s="273"/>
      <c r="F119" s="273"/>
      <c r="G119" s="273"/>
      <c r="H119" s="273"/>
      <c r="I119" s="273"/>
      <c r="J119" s="273" t="s">
        <v>70</v>
      </c>
      <c r="K119" s="273"/>
      <c r="L119" s="273"/>
      <c r="M119" s="273"/>
      <c r="N119" s="273"/>
      <c r="O119" s="273"/>
      <c r="P119" s="273"/>
      <c r="Q119" s="273"/>
      <c r="R119" s="274"/>
      <c r="S119" s="275"/>
      <c r="T119" s="276"/>
      <c r="U119" s="276"/>
      <c r="V119" s="276"/>
      <c r="W119" s="276"/>
      <c r="X119" s="276"/>
      <c r="Y119" s="277" t="s">
        <v>70</v>
      </c>
      <c r="Z119" s="276"/>
      <c r="AA119" s="276"/>
      <c r="AB119" s="276"/>
      <c r="AC119" s="276"/>
      <c r="AD119" s="276"/>
      <c r="AE119" s="276"/>
      <c r="AF119" s="276"/>
      <c r="AG119" s="276"/>
    </row>
    <row r="120" spans="1:33" ht="19.5" thickBot="1">
      <c r="A120" s="350"/>
      <c r="B120" s="53"/>
      <c r="C120" s="164"/>
      <c r="D120" s="278" t="s">
        <v>53</v>
      </c>
      <c r="E120" s="164"/>
      <c r="F120" s="164"/>
      <c r="G120" s="164"/>
      <c r="H120" s="164"/>
      <c r="I120" s="164"/>
      <c r="J120" s="225" t="s">
        <v>53</v>
      </c>
      <c r="K120" s="164"/>
      <c r="L120" s="164"/>
      <c r="M120" s="164"/>
      <c r="N120" s="164"/>
      <c r="O120" s="164"/>
      <c r="P120" s="164"/>
      <c r="Q120" s="164"/>
      <c r="R120" s="165"/>
      <c r="S120" s="58"/>
      <c r="T120" s="59"/>
      <c r="U120" s="59"/>
      <c r="V120" s="59"/>
      <c r="W120" s="59"/>
      <c r="X120" s="59"/>
      <c r="Y120" s="225" t="s">
        <v>53</v>
      </c>
      <c r="Z120" s="59"/>
      <c r="AA120" s="59"/>
      <c r="AB120" s="59"/>
      <c r="AC120" s="59"/>
      <c r="AD120" s="59"/>
      <c r="AE120" s="59"/>
      <c r="AF120" s="59"/>
      <c r="AG120" s="59"/>
    </row>
    <row r="121" spans="1:33" ht="263.25" thickBot="1">
      <c r="A121" s="41" t="s">
        <v>41</v>
      </c>
      <c r="B121" s="60">
        <v>37.39</v>
      </c>
      <c r="C121" s="61" t="s">
        <v>71</v>
      </c>
      <c r="D121" s="62" t="s">
        <v>38</v>
      </c>
      <c r="E121" s="63"/>
      <c r="F121" s="64">
        <v>6.2</v>
      </c>
      <c r="G121" s="65"/>
      <c r="H121" s="66">
        <v>7.5</v>
      </c>
      <c r="I121" s="67">
        <v>10.8</v>
      </c>
      <c r="J121" s="66">
        <v>135.80000000000001</v>
      </c>
      <c r="K121" s="66">
        <v>0.11</v>
      </c>
      <c r="L121" s="66">
        <v>21.2</v>
      </c>
      <c r="M121" s="67">
        <v>0.36</v>
      </c>
      <c r="N121" s="66">
        <v>0</v>
      </c>
      <c r="O121" s="67">
        <v>53.5</v>
      </c>
      <c r="P121" s="66">
        <v>134.4</v>
      </c>
      <c r="Q121" s="67">
        <v>26.3</v>
      </c>
      <c r="R121" s="66">
        <v>1.9</v>
      </c>
      <c r="S121" s="68" t="s">
        <v>39</v>
      </c>
      <c r="T121" s="69"/>
      <c r="U121" s="66">
        <v>7.9</v>
      </c>
      <c r="V121" s="70"/>
      <c r="W121" s="65">
        <v>10</v>
      </c>
      <c r="X121" s="66">
        <v>13.7</v>
      </c>
      <c r="Y121" s="67">
        <v>175.3</v>
      </c>
      <c r="Z121" s="66">
        <v>0.14000000000000001</v>
      </c>
      <c r="AA121" s="67">
        <v>26.5</v>
      </c>
      <c r="AB121" s="66">
        <v>0.46</v>
      </c>
      <c r="AC121" s="67">
        <v>0</v>
      </c>
      <c r="AD121" s="66">
        <v>68.900000000000006</v>
      </c>
      <c r="AE121" s="67">
        <v>169.9</v>
      </c>
      <c r="AF121" s="66">
        <v>33.299999999999997</v>
      </c>
      <c r="AG121" s="71">
        <v>2.25</v>
      </c>
    </row>
    <row r="122" spans="1:33" ht="113.25" thickBot="1">
      <c r="A122" s="41" t="s">
        <v>36</v>
      </c>
      <c r="B122" s="73">
        <v>268</v>
      </c>
      <c r="C122" s="351" t="s">
        <v>40</v>
      </c>
      <c r="D122" s="75">
        <v>90</v>
      </c>
      <c r="E122" s="76"/>
      <c r="F122" s="77">
        <v>14.8</v>
      </c>
      <c r="G122" s="78"/>
      <c r="H122" s="79">
        <v>7.6</v>
      </c>
      <c r="I122" s="80">
        <v>12.7</v>
      </c>
      <c r="J122" s="79">
        <v>250.2</v>
      </c>
      <c r="K122" s="79">
        <v>7.0000000000000007E-2</v>
      </c>
      <c r="L122" s="79">
        <v>0.31</v>
      </c>
      <c r="M122" s="80">
        <v>8.6</v>
      </c>
      <c r="N122" s="79">
        <v>6.4</v>
      </c>
      <c r="O122" s="80">
        <v>36.700000000000003</v>
      </c>
      <c r="P122" s="79">
        <v>167.2</v>
      </c>
      <c r="Q122" s="80">
        <v>50.2</v>
      </c>
      <c r="R122" s="79">
        <v>2.5</v>
      </c>
      <c r="S122" s="81">
        <v>100</v>
      </c>
      <c r="T122" s="82"/>
      <c r="U122" s="79">
        <v>16.399999999999999</v>
      </c>
      <c r="V122" s="83"/>
      <c r="W122" s="78">
        <v>17</v>
      </c>
      <c r="X122" s="79">
        <v>14.06</v>
      </c>
      <c r="Y122" s="80">
        <v>278</v>
      </c>
      <c r="Z122" s="79">
        <v>0.08</v>
      </c>
      <c r="AA122" s="80">
        <v>0.34</v>
      </c>
      <c r="AB122" s="79">
        <v>9.56</v>
      </c>
      <c r="AC122" s="80">
        <v>7.1</v>
      </c>
      <c r="AD122" s="79">
        <v>40.700000000000003</v>
      </c>
      <c r="AE122" s="80">
        <v>185.8</v>
      </c>
      <c r="AF122" s="79">
        <v>55.8</v>
      </c>
      <c r="AG122" s="84">
        <v>2.78</v>
      </c>
    </row>
    <row r="123" spans="1:33" ht="57" thickBot="1">
      <c r="A123" s="85" t="s">
        <v>41</v>
      </c>
      <c r="B123" s="86">
        <v>141</v>
      </c>
      <c r="C123" s="87" t="s">
        <v>42</v>
      </c>
      <c r="D123" s="88">
        <v>30</v>
      </c>
      <c r="E123" s="89"/>
      <c r="F123" s="90">
        <v>0.8</v>
      </c>
      <c r="G123" s="90"/>
      <c r="H123" s="86">
        <v>2.9</v>
      </c>
      <c r="I123" s="90">
        <v>2.8</v>
      </c>
      <c r="J123" s="86">
        <v>42</v>
      </c>
      <c r="K123" s="86">
        <v>3.0000000000000001E-3</v>
      </c>
      <c r="L123" s="91">
        <v>1.2</v>
      </c>
      <c r="M123" s="90">
        <v>0.09</v>
      </c>
      <c r="N123" s="86">
        <v>0</v>
      </c>
      <c r="O123" s="90">
        <v>1.5</v>
      </c>
      <c r="P123" s="86">
        <v>4.9000000000000004</v>
      </c>
      <c r="Q123" s="90">
        <v>0.2</v>
      </c>
      <c r="R123" s="86">
        <v>0.1</v>
      </c>
      <c r="S123" s="92">
        <v>50</v>
      </c>
      <c r="T123" s="89"/>
      <c r="U123" s="86">
        <v>1.3</v>
      </c>
      <c r="V123" s="90"/>
      <c r="W123" s="90">
        <v>4.8</v>
      </c>
      <c r="X123" s="86">
        <v>4.7</v>
      </c>
      <c r="Y123" s="90">
        <v>70</v>
      </c>
      <c r="Z123" s="86">
        <v>5.0000000000000001E-3</v>
      </c>
      <c r="AA123" s="90">
        <v>2</v>
      </c>
      <c r="AB123" s="86">
        <v>0.16</v>
      </c>
      <c r="AC123" s="90">
        <v>0</v>
      </c>
      <c r="AD123" s="86">
        <v>2.6</v>
      </c>
      <c r="AE123" s="86">
        <v>8.1999999999999993</v>
      </c>
      <c r="AF123" s="91">
        <v>0.4</v>
      </c>
      <c r="AG123" s="91">
        <v>0.2</v>
      </c>
    </row>
    <row r="124" spans="1:33" ht="19.5" thickBot="1">
      <c r="A124" s="177" t="s">
        <v>43</v>
      </c>
      <c r="B124" s="66">
        <v>174</v>
      </c>
      <c r="C124" s="352" t="s">
        <v>89</v>
      </c>
      <c r="D124" s="62">
        <v>150</v>
      </c>
      <c r="E124" s="63"/>
      <c r="F124" s="231">
        <v>4.5999999999999996</v>
      </c>
      <c r="G124" s="232"/>
      <c r="H124" s="73">
        <v>5</v>
      </c>
      <c r="I124" s="233">
        <v>20.5</v>
      </c>
      <c r="J124" s="73">
        <v>145.5</v>
      </c>
      <c r="K124" s="73">
        <v>0.11</v>
      </c>
      <c r="L124" s="73">
        <v>0</v>
      </c>
      <c r="M124" s="233">
        <v>0</v>
      </c>
      <c r="N124" s="73">
        <v>0.34</v>
      </c>
      <c r="O124" s="233">
        <v>8.4</v>
      </c>
      <c r="P124" s="73">
        <v>109</v>
      </c>
      <c r="Q124" s="233">
        <v>72</v>
      </c>
      <c r="R124" s="73">
        <v>2.4</v>
      </c>
      <c r="S124" s="353">
        <v>180</v>
      </c>
      <c r="T124" s="354"/>
      <c r="U124" s="73">
        <v>5.5</v>
      </c>
      <c r="V124" s="355"/>
      <c r="W124" s="232">
        <v>6.6</v>
      </c>
      <c r="X124" s="73">
        <v>24.6</v>
      </c>
      <c r="Y124" s="233">
        <v>174.6</v>
      </c>
      <c r="Z124" s="73">
        <v>0.14000000000000001</v>
      </c>
      <c r="AA124" s="233">
        <v>0</v>
      </c>
      <c r="AB124" s="73">
        <v>0</v>
      </c>
      <c r="AC124" s="233">
        <v>0.41</v>
      </c>
      <c r="AD124" s="73">
        <v>10.1</v>
      </c>
      <c r="AE124" s="233">
        <v>130.6</v>
      </c>
      <c r="AF124" s="73">
        <v>86.4</v>
      </c>
      <c r="AG124" s="356">
        <v>2.9</v>
      </c>
    </row>
    <row r="125" spans="1:33" ht="169.5" thickBot="1">
      <c r="A125" s="177" t="s">
        <v>43</v>
      </c>
      <c r="B125" s="106">
        <v>348</v>
      </c>
      <c r="C125" s="357" t="s">
        <v>57</v>
      </c>
      <c r="D125" s="62">
        <v>200</v>
      </c>
      <c r="E125" s="63"/>
      <c r="F125" s="64">
        <v>0.78</v>
      </c>
      <c r="G125" s="65"/>
      <c r="H125" s="66">
        <v>0.05</v>
      </c>
      <c r="I125" s="67">
        <v>27.63</v>
      </c>
      <c r="J125" s="66">
        <v>114.8</v>
      </c>
      <c r="K125" s="66">
        <v>1.6E-2</v>
      </c>
      <c r="L125" s="66">
        <v>0.6</v>
      </c>
      <c r="M125" s="67">
        <v>0</v>
      </c>
      <c r="N125" s="66">
        <v>0.8</v>
      </c>
      <c r="O125" s="67">
        <v>32.299999999999997</v>
      </c>
      <c r="P125" s="66">
        <v>21.9</v>
      </c>
      <c r="Q125" s="67">
        <v>17.600000000000001</v>
      </c>
      <c r="R125" s="66">
        <v>0.48</v>
      </c>
      <c r="S125" s="62">
        <v>200</v>
      </c>
      <c r="T125" s="63"/>
      <c r="U125" s="64">
        <v>0.78</v>
      </c>
      <c r="V125" s="65"/>
      <c r="W125" s="66">
        <v>0.05</v>
      </c>
      <c r="X125" s="67">
        <v>27.63</v>
      </c>
      <c r="Y125" s="66">
        <v>114.8</v>
      </c>
      <c r="Z125" s="66">
        <v>1.6E-2</v>
      </c>
      <c r="AA125" s="66">
        <v>0.6</v>
      </c>
      <c r="AB125" s="67">
        <v>0</v>
      </c>
      <c r="AC125" s="66">
        <v>0.8</v>
      </c>
      <c r="AD125" s="67">
        <v>32.299999999999997</v>
      </c>
      <c r="AE125" s="66">
        <v>21.9</v>
      </c>
      <c r="AF125" s="67">
        <v>17.600000000000001</v>
      </c>
      <c r="AG125" s="66">
        <v>0.48</v>
      </c>
    </row>
    <row r="126" spans="1:33" ht="75.75" thickBot="1">
      <c r="A126" s="41" t="s">
        <v>47</v>
      </c>
      <c r="B126" s="85"/>
      <c r="C126" s="358" t="s">
        <v>48</v>
      </c>
      <c r="D126" s="62">
        <v>30</v>
      </c>
      <c r="E126" s="108"/>
      <c r="F126" s="240">
        <v>2.37</v>
      </c>
      <c r="G126" s="240"/>
      <c r="H126" s="240">
        <v>0.3</v>
      </c>
      <c r="I126" s="240">
        <v>14.49</v>
      </c>
      <c r="J126" s="241">
        <v>70.14</v>
      </c>
      <c r="K126" s="242">
        <v>0.03</v>
      </c>
      <c r="L126" s="243">
        <v>0</v>
      </c>
      <c r="M126" s="243">
        <v>0</v>
      </c>
      <c r="N126" s="243">
        <v>0.39</v>
      </c>
      <c r="O126" s="243">
        <v>6.9</v>
      </c>
      <c r="P126" s="243">
        <v>26.1</v>
      </c>
      <c r="Q126" s="243">
        <v>9.9</v>
      </c>
      <c r="R126" s="243">
        <v>0.33</v>
      </c>
      <c r="S126" s="104">
        <v>40</v>
      </c>
      <c r="T126" s="39"/>
      <c r="U126" s="39">
        <v>3.16</v>
      </c>
      <c r="V126" s="39"/>
      <c r="W126" s="39">
        <v>0.4</v>
      </c>
      <c r="X126" s="39">
        <v>19.32</v>
      </c>
      <c r="Y126" s="97">
        <v>93.52</v>
      </c>
      <c r="Z126" s="93">
        <v>0.04</v>
      </c>
      <c r="AA126" s="98">
        <v>0</v>
      </c>
      <c r="AB126" s="85">
        <v>0</v>
      </c>
      <c r="AC126" s="105">
        <v>0.52</v>
      </c>
      <c r="AD126" s="105">
        <v>9.1999999999999993</v>
      </c>
      <c r="AE126" s="105">
        <v>34.799999999999997</v>
      </c>
      <c r="AF126" s="105">
        <v>13.2</v>
      </c>
      <c r="AG126" s="85">
        <v>0.44</v>
      </c>
    </row>
    <row r="127" spans="1:33" ht="75.75" thickBot="1">
      <c r="A127" s="41" t="s">
        <v>47</v>
      </c>
      <c r="B127" s="86"/>
      <c r="C127" s="358" t="s">
        <v>49</v>
      </c>
      <c r="D127" s="172">
        <v>40</v>
      </c>
      <c r="E127" s="179"/>
      <c r="F127" s="180">
        <v>2.2400000000000002</v>
      </c>
      <c r="G127" s="181"/>
      <c r="H127" s="86">
        <v>0.44</v>
      </c>
      <c r="I127" s="90">
        <v>19.760000000000002</v>
      </c>
      <c r="J127" s="86">
        <v>91.96</v>
      </c>
      <c r="K127" s="86">
        <v>0.04</v>
      </c>
      <c r="L127" s="86">
        <v>0</v>
      </c>
      <c r="M127" s="90">
        <v>0</v>
      </c>
      <c r="N127" s="86">
        <v>0.36</v>
      </c>
      <c r="O127" s="90">
        <v>9.1999999999999993</v>
      </c>
      <c r="P127" s="86">
        <v>42.4</v>
      </c>
      <c r="Q127" s="90">
        <v>10</v>
      </c>
      <c r="R127" s="86">
        <v>1.24</v>
      </c>
      <c r="S127" s="182">
        <v>60</v>
      </c>
      <c r="T127" s="183"/>
      <c r="U127" s="86">
        <v>3.36</v>
      </c>
      <c r="V127" s="184"/>
      <c r="W127" s="181">
        <v>0.66</v>
      </c>
      <c r="X127" s="86">
        <v>29.64</v>
      </c>
      <c r="Y127" s="90">
        <v>138</v>
      </c>
      <c r="Z127" s="86">
        <v>7.0000000000000007E-2</v>
      </c>
      <c r="AA127" s="90">
        <v>0</v>
      </c>
      <c r="AB127" s="86">
        <v>0</v>
      </c>
      <c r="AC127" s="90">
        <v>0.54</v>
      </c>
      <c r="AD127" s="86">
        <v>13.8</v>
      </c>
      <c r="AE127" s="90">
        <v>63.6</v>
      </c>
      <c r="AF127" s="86">
        <v>1.86</v>
      </c>
      <c r="AG127" s="91">
        <v>138</v>
      </c>
    </row>
    <row r="128" spans="1:33" ht="19.5" thickBot="1">
      <c r="A128" s="116"/>
      <c r="B128" s="66"/>
      <c r="C128" s="186"/>
      <c r="D128" s="62"/>
      <c r="E128" s="70"/>
      <c r="F128" s="187">
        <f>SUM(F121:F127)</f>
        <v>31.79</v>
      </c>
      <c r="G128" s="188"/>
      <c r="H128" s="189">
        <f t="shared" ref="H128:R128" si="14">SUM(H121:H127)</f>
        <v>23.790000000000003</v>
      </c>
      <c r="I128" s="249">
        <f t="shared" si="14"/>
        <v>108.67999999999999</v>
      </c>
      <c r="J128" s="189">
        <f t="shared" si="14"/>
        <v>850.4</v>
      </c>
      <c r="K128" s="189">
        <f t="shared" si="14"/>
        <v>0.37899999999999995</v>
      </c>
      <c r="L128" s="189">
        <f t="shared" si="14"/>
        <v>23.31</v>
      </c>
      <c r="M128" s="249">
        <f t="shared" si="14"/>
        <v>9.0499999999999989</v>
      </c>
      <c r="N128" s="189">
        <f t="shared" si="14"/>
        <v>8.2899999999999991</v>
      </c>
      <c r="O128" s="249">
        <f t="shared" si="14"/>
        <v>148.5</v>
      </c>
      <c r="P128" s="189">
        <f t="shared" si="14"/>
        <v>505.9</v>
      </c>
      <c r="Q128" s="249">
        <f t="shared" si="14"/>
        <v>186.2</v>
      </c>
      <c r="R128" s="189">
        <f t="shared" si="14"/>
        <v>8.9500000000000011</v>
      </c>
      <c r="S128" s="190"/>
      <c r="T128" s="188"/>
      <c r="U128" s="189">
        <f>SUM(U121:U127)</f>
        <v>38.4</v>
      </c>
      <c r="V128" s="191"/>
      <c r="W128" s="188">
        <f t="shared" ref="W128:AG128" si="15">SUM(W121:W127)</f>
        <v>39.509999999999991</v>
      </c>
      <c r="X128" s="189">
        <f t="shared" si="15"/>
        <v>133.64999999999998</v>
      </c>
      <c r="Y128" s="249">
        <f t="shared" si="15"/>
        <v>1044.2199999999998</v>
      </c>
      <c r="Z128" s="189">
        <f t="shared" si="15"/>
        <v>0.49100000000000005</v>
      </c>
      <c r="AA128" s="249">
        <f t="shared" si="15"/>
        <v>29.44</v>
      </c>
      <c r="AB128" s="189">
        <f t="shared" si="15"/>
        <v>10.180000000000001</v>
      </c>
      <c r="AC128" s="249">
        <f t="shared" si="15"/>
        <v>9.370000000000001</v>
      </c>
      <c r="AD128" s="189">
        <f t="shared" si="15"/>
        <v>177.6</v>
      </c>
      <c r="AE128" s="249">
        <f t="shared" si="15"/>
        <v>614.79999999999995</v>
      </c>
      <c r="AF128" s="189">
        <f t="shared" si="15"/>
        <v>208.56</v>
      </c>
      <c r="AG128" s="250">
        <f t="shared" si="15"/>
        <v>147.05000000000001</v>
      </c>
    </row>
    <row r="129" spans="1:33" ht="19.5" thickBot="1">
      <c r="A129" s="124"/>
      <c r="B129" s="79"/>
      <c r="C129" s="192"/>
      <c r="D129" s="193"/>
      <c r="E129" s="194"/>
      <c r="F129" s="195" t="e">
        <f>SUM(#REF!,F128)</f>
        <v>#REF!</v>
      </c>
      <c r="G129" s="196"/>
      <c r="H129" s="197" t="e">
        <f>SUM(#REF!,H128)</f>
        <v>#REF!</v>
      </c>
      <c r="I129" s="198" t="e">
        <f>SUM(#REF!,I128)</f>
        <v>#REF!</v>
      </c>
      <c r="J129" s="251" t="e">
        <f>SUM(#REF!,J128)</f>
        <v>#REF!</v>
      </c>
      <c r="K129" s="197" t="e">
        <f>SUM(#REF!,K128)</f>
        <v>#REF!</v>
      </c>
      <c r="L129" s="197" t="e">
        <f>SUM(#REF!,L128)</f>
        <v>#REF!</v>
      </c>
      <c r="M129" s="198" t="e">
        <f>SUM(#REF!,M128)</f>
        <v>#REF!</v>
      </c>
      <c r="N129" s="197" t="e">
        <f>SUM(#REF!,N128)</f>
        <v>#REF!</v>
      </c>
      <c r="O129" s="198" t="e">
        <f>SUM(#REF!,O128)</f>
        <v>#REF!</v>
      </c>
      <c r="P129" s="197" t="e">
        <f>SUM(#REF!,P128)</f>
        <v>#REF!</v>
      </c>
      <c r="Q129" s="198" t="e">
        <f>SUM(#REF!,Q128)</f>
        <v>#REF!</v>
      </c>
      <c r="R129" s="197" t="e">
        <f>SUM(#REF!,R128)</f>
        <v>#REF!</v>
      </c>
      <c r="S129" s="200"/>
      <c r="T129" s="196"/>
      <c r="U129" s="197" t="e">
        <f>SUM(#REF!,U128)</f>
        <v>#REF!</v>
      </c>
      <c r="V129" s="201"/>
      <c r="W129" s="196" t="e">
        <f>SUM(#REF!,W128)</f>
        <v>#REF!</v>
      </c>
      <c r="X129" s="197" t="e">
        <f>SUM(#REF!,X128)</f>
        <v>#REF!</v>
      </c>
      <c r="Y129" s="252" t="e">
        <f>SUM(#REF!,Y128)</f>
        <v>#REF!</v>
      </c>
      <c r="Z129" s="197" t="e">
        <f>SUM(#REF!,Z128)</f>
        <v>#REF!</v>
      </c>
      <c r="AA129" s="198" t="e">
        <f>SUM(#REF!,AA128)</f>
        <v>#REF!</v>
      </c>
      <c r="AB129" s="197" t="e">
        <f>SUM(#REF!,AB128)</f>
        <v>#REF!</v>
      </c>
      <c r="AC129" s="198" t="e">
        <f>SUM(#REF!,AC128)</f>
        <v>#REF!</v>
      </c>
      <c r="AD129" s="197" t="e">
        <f>SUM(#REF!,AD128)</f>
        <v>#REF!</v>
      </c>
      <c r="AE129" s="198" t="e">
        <f>SUM(#REF!,AE128)</f>
        <v>#REF!</v>
      </c>
      <c r="AF129" s="197" t="e">
        <f>SUM(#REF!,AF128)</f>
        <v>#REF!</v>
      </c>
      <c r="AG129" s="203" t="e">
        <f>SUM(#REF!,AG128)</f>
        <v>#REF!</v>
      </c>
    </row>
    <row r="130" spans="1:33" ht="113.25" thickBot="1">
      <c r="A130" s="116"/>
      <c r="B130" s="106"/>
      <c r="C130" s="253" t="s">
        <v>50</v>
      </c>
      <c r="D130" s="285"/>
      <c r="E130" s="286"/>
      <c r="F130" s="287" t="e">
        <f>SUM(F129*4/I129)</f>
        <v>#REF!</v>
      </c>
      <c r="G130" s="288"/>
      <c r="H130" s="261" t="e">
        <f>SUM(H129*4/I129)</f>
        <v>#REF!</v>
      </c>
      <c r="I130" s="289">
        <v>4</v>
      </c>
      <c r="J130" s="257"/>
      <c r="K130" s="257"/>
      <c r="L130" s="257"/>
      <c r="M130" s="258"/>
      <c r="N130" s="257"/>
      <c r="O130" s="258"/>
      <c r="P130" s="257"/>
      <c r="Q130" s="258"/>
      <c r="R130" s="257"/>
      <c r="S130" s="259"/>
      <c r="T130" s="260"/>
      <c r="U130" s="261" t="e">
        <f>SUM(U129*4/X129)</f>
        <v>#REF!</v>
      </c>
      <c r="V130" s="262"/>
      <c r="W130" s="263" t="e">
        <f>SUM(W129*4/X129)</f>
        <v>#REF!</v>
      </c>
      <c r="X130" s="264">
        <v>4</v>
      </c>
      <c r="Y130" s="258"/>
      <c r="Z130" s="257"/>
      <c r="AA130" s="258"/>
      <c r="AB130" s="257"/>
      <c r="AC130" s="258"/>
      <c r="AD130" s="257"/>
      <c r="AE130" s="258"/>
      <c r="AF130" s="257"/>
      <c r="AG130" s="265"/>
    </row>
    <row r="131" spans="1:33" ht="18.75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</row>
    <row r="132" spans="1:33" ht="19.5" thickBo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</row>
    <row r="133" spans="1:33" ht="19.5" thickBot="1">
      <c r="A133" s="19" t="s">
        <v>10</v>
      </c>
      <c r="B133" s="19" t="s">
        <v>11</v>
      </c>
      <c r="C133" s="18" t="s">
        <v>12</v>
      </c>
      <c r="D133" s="359" t="s">
        <v>13</v>
      </c>
      <c r="E133" s="18" t="s">
        <v>14</v>
      </c>
      <c r="F133" s="20" t="s">
        <v>15</v>
      </c>
      <c r="G133" s="21"/>
      <c r="H133" s="21"/>
      <c r="I133" s="22"/>
      <c r="J133" s="18" t="s">
        <v>16</v>
      </c>
      <c r="K133" s="23" t="s">
        <v>17</v>
      </c>
      <c r="L133" s="24"/>
      <c r="M133" s="24"/>
      <c r="N133" s="25"/>
      <c r="O133" s="23" t="s">
        <v>18</v>
      </c>
      <c r="P133" s="24"/>
      <c r="Q133" s="24"/>
      <c r="R133" s="26"/>
      <c r="S133" s="359" t="s">
        <v>13</v>
      </c>
      <c r="T133" s="18" t="s">
        <v>14</v>
      </c>
      <c r="U133" s="20" t="s">
        <v>15</v>
      </c>
      <c r="V133" s="21"/>
      <c r="W133" s="21"/>
      <c r="X133" s="22"/>
      <c r="Y133" s="18" t="s">
        <v>16</v>
      </c>
      <c r="Z133" s="23" t="s">
        <v>19</v>
      </c>
      <c r="AA133" s="24"/>
      <c r="AB133" s="24"/>
      <c r="AC133" s="25"/>
      <c r="AD133" s="23" t="s">
        <v>18</v>
      </c>
      <c r="AE133" s="24"/>
      <c r="AF133" s="24"/>
      <c r="AG133" s="26"/>
    </row>
    <row r="134" spans="1:33" ht="19.5" thickBot="1">
      <c r="A134" s="28"/>
      <c r="B134" s="28"/>
      <c r="C134" s="27"/>
      <c r="D134" s="360"/>
      <c r="E134" s="27"/>
      <c r="F134" s="29" t="s">
        <v>20</v>
      </c>
      <c r="G134" s="30"/>
      <c r="H134" s="31" t="s">
        <v>21</v>
      </c>
      <c r="I134" s="31" t="s">
        <v>22</v>
      </c>
      <c r="J134" s="27"/>
      <c r="K134" s="32"/>
      <c r="L134" s="33"/>
      <c r="M134" s="33"/>
      <c r="N134" s="34"/>
      <c r="O134" s="32"/>
      <c r="P134" s="33"/>
      <c r="Q134" s="33"/>
      <c r="R134" s="35"/>
      <c r="S134" s="360"/>
      <c r="T134" s="27"/>
      <c r="U134" s="29" t="s">
        <v>20</v>
      </c>
      <c r="V134" s="30"/>
      <c r="W134" s="31" t="s">
        <v>21</v>
      </c>
      <c r="X134" s="31" t="s">
        <v>22</v>
      </c>
      <c r="Y134" s="27"/>
      <c r="Z134" s="32"/>
      <c r="AA134" s="33"/>
      <c r="AB134" s="33"/>
      <c r="AC134" s="34"/>
      <c r="AD134" s="32"/>
      <c r="AE134" s="33"/>
      <c r="AF134" s="33"/>
      <c r="AG134" s="35"/>
    </row>
    <row r="135" spans="1:33" ht="57" thickBot="1">
      <c r="A135" s="37"/>
      <c r="B135" s="37"/>
      <c r="C135" s="36"/>
      <c r="D135" s="361"/>
      <c r="E135" s="36"/>
      <c r="F135" s="38"/>
      <c r="G135" s="39" t="s">
        <v>23</v>
      </c>
      <c r="H135" s="40"/>
      <c r="I135" s="40"/>
      <c r="J135" s="36"/>
      <c r="K135" s="41" t="s">
        <v>24</v>
      </c>
      <c r="L135" s="42" t="s">
        <v>25</v>
      </c>
      <c r="M135" s="42" t="s">
        <v>26</v>
      </c>
      <c r="N135" s="42" t="s">
        <v>27</v>
      </c>
      <c r="O135" s="42" t="s">
        <v>28</v>
      </c>
      <c r="P135" s="42" t="s">
        <v>29</v>
      </c>
      <c r="Q135" s="42" t="s">
        <v>30</v>
      </c>
      <c r="R135" s="42" t="s">
        <v>31</v>
      </c>
      <c r="S135" s="361"/>
      <c r="T135" s="36"/>
      <c r="U135" s="38"/>
      <c r="V135" s="39" t="s">
        <v>23</v>
      </c>
      <c r="W135" s="40"/>
      <c r="X135" s="40"/>
      <c r="Y135" s="36"/>
      <c r="Z135" s="41" t="s">
        <v>24</v>
      </c>
      <c r="AA135" s="42" t="s">
        <v>25</v>
      </c>
      <c r="AB135" s="42" t="s">
        <v>26</v>
      </c>
      <c r="AC135" s="42" t="s">
        <v>27</v>
      </c>
      <c r="AD135" s="42" t="s">
        <v>28</v>
      </c>
      <c r="AE135" s="42" t="s">
        <v>29</v>
      </c>
      <c r="AF135" s="42" t="s">
        <v>30</v>
      </c>
      <c r="AG135" s="42" t="s">
        <v>31</v>
      </c>
    </row>
    <row r="136" spans="1:33" ht="19.5" thickBot="1">
      <c r="A136" s="362" t="s">
        <v>90</v>
      </c>
      <c r="B136" s="363"/>
      <c r="C136" s="363"/>
      <c r="D136" s="363"/>
      <c r="E136" s="363"/>
      <c r="F136" s="363"/>
      <c r="G136" s="363"/>
      <c r="H136" s="363"/>
      <c r="I136" s="363"/>
      <c r="J136" s="363"/>
      <c r="K136" s="363"/>
      <c r="L136" s="363"/>
      <c r="M136" s="363"/>
      <c r="N136" s="363"/>
      <c r="O136" s="363"/>
      <c r="P136" s="363"/>
      <c r="Q136" s="363"/>
      <c r="R136" s="364"/>
      <c r="S136" s="365"/>
      <c r="T136" s="366"/>
      <c r="U136" s="366"/>
      <c r="V136" s="366"/>
      <c r="W136" s="366"/>
      <c r="X136" s="366"/>
      <c r="Y136" s="367" t="s">
        <v>90</v>
      </c>
      <c r="Z136" s="366"/>
      <c r="AA136" s="366"/>
      <c r="AB136" s="366"/>
      <c r="AC136" s="366"/>
      <c r="AD136" s="366"/>
      <c r="AE136" s="366"/>
      <c r="AF136" s="366"/>
      <c r="AG136" s="366"/>
    </row>
    <row r="137" spans="1:33" ht="19.5" thickBot="1">
      <c r="A137" s="52"/>
      <c r="B137" s="53"/>
      <c r="C137" s="164"/>
      <c r="D137" s="164" t="s">
        <v>52</v>
      </c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5"/>
      <c r="S137" s="58"/>
      <c r="T137" s="59"/>
      <c r="U137" s="59"/>
      <c r="V137" s="59"/>
      <c r="W137" s="59"/>
      <c r="X137" s="59"/>
      <c r="Y137" s="225" t="s">
        <v>53</v>
      </c>
      <c r="Z137" s="59"/>
      <c r="AA137" s="59"/>
      <c r="AB137" s="59"/>
      <c r="AC137" s="59"/>
      <c r="AD137" s="59"/>
      <c r="AE137" s="59"/>
      <c r="AF137" s="59"/>
      <c r="AG137" s="59"/>
    </row>
    <row r="138" spans="1:33" ht="94.5" thickBot="1">
      <c r="A138" s="177" t="s">
        <v>91</v>
      </c>
      <c r="B138" s="236">
        <v>123</v>
      </c>
      <c r="C138" s="368" t="s">
        <v>92</v>
      </c>
      <c r="D138" s="62">
        <v>200</v>
      </c>
      <c r="E138" s="63"/>
      <c r="F138" s="64">
        <v>7</v>
      </c>
      <c r="G138" s="65"/>
      <c r="H138" s="66">
        <v>9.1</v>
      </c>
      <c r="I138" s="67">
        <v>10.8</v>
      </c>
      <c r="J138" s="66">
        <v>153.19999999999999</v>
      </c>
      <c r="K138" s="66">
        <v>7.0000000000000007E-2</v>
      </c>
      <c r="L138" s="66">
        <v>6.4</v>
      </c>
      <c r="M138" s="67">
        <v>12</v>
      </c>
      <c r="N138" s="66">
        <v>0.18</v>
      </c>
      <c r="O138" s="67">
        <v>24.9</v>
      </c>
      <c r="P138" s="66">
        <v>122</v>
      </c>
      <c r="Q138" s="67">
        <v>27.8</v>
      </c>
      <c r="R138" s="66">
        <v>0.91</v>
      </c>
      <c r="S138" s="68">
        <v>250</v>
      </c>
      <c r="T138" s="69"/>
      <c r="U138" s="64">
        <v>8.9</v>
      </c>
      <c r="V138" s="65"/>
      <c r="W138" s="66">
        <v>11.4</v>
      </c>
      <c r="X138" s="67">
        <v>13.5</v>
      </c>
      <c r="Y138" s="66">
        <v>192</v>
      </c>
      <c r="Z138" s="66">
        <v>0.09</v>
      </c>
      <c r="AA138" s="66">
        <v>8</v>
      </c>
      <c r="AB138" s="67">
        <v>15</v>
      </c>
      <c r="AC138" s="66">
        <v>0.22</v>
      </c>
      <c r="AD138" s="67">
        <v>31.1</v>
      </c>
      <c r="AE138" s="66">
        <v>152.5</v>
      </c>
      <c r="AF138" s="67">
        <v>34.700000000000003</v>
      </c>
      <c r="AG138" s="66">
        <v>1.1399999999999999</v>
      </c>
    </row>
    <row r="139" spans="1:33" ht="75.75" thickBot="1">
      <c r="A139" s="85" t="s">
        <v>91</v>
      </c>
      <c r="B139" s="66">
        <v>76</v>
      </c>
      <c r="C139" s="319" t="s">
        <v>93</v>
      </c>
      <c r="D139" s="369">
        <v>90</v>
      </c>
      <c r="E139" s="370"/>
      <c r="F139" s="371">
        <v>14.8</v>
      </c>
      <c r="G139" s="372"/>
      <c r="H139" s="373">
        <v>9.1</v>
      </c>
      <c r="I139" s="371">
        <v>10.6</v>
      </c>
      <c r="J139" s="374">
        <v>167.6</v>
      </c>
      <c r="K139" s="371">
        <v>0.1</v>
      </c>
      <c r="L139" s="374">
        <v>4.0999999999999996</v>
      </c>
      <c r="M139" s="371">
        <v>2.7E-2</v>
      </c>
      <c r="N139" s="374">
        <v>0</v>
      </c>
      <c r="O139" s="371">
        <v>19.8</v>
      </c>
      <c r="P139" s="374">
        <v>174.7</v>
      </c>
      <c r="Q139" s="371">
        <v>27.1</v>
      </c>
      <c r="R139" s="375">
        <v>2.79</v>
      </c>
      <c r="S139" s="369">
        <v>100</v>
      </c>
      <c r="T139" s="370"/>
      <c r="U139" s="371">
        <v>13.9</v>
      </c>
      <c r="V139" s="372"/>
      <c r="W139" s="373">
        <v>10.1</v>
      </c>
      <c r="X139" s="371">
        <v>11.8</v>
      </c>
      <c r="Y139" s="374">
        <v>186.2</v>
      </c>
      <c r="Z139" s="371">
        <v>0.11</v>
      </c>
      <c r="AA139" s="374">
        <v>4.5999999999999996</v>
      </c>
      <c r="AB139" s="371">
        <v>0.03</v>
      </c>
      <c r="AC139" s="374">
        <v>0</v>
      </c>
      <c r="AD139" s="371">
        <v>22</v>
      </c>
      <c r="AE139" s="374">
        <v>194.1</v>
      </c>
      <c r="AF139" s="371">
        <v>30.1</v>
      </c>
      <c r="AG139" s="375">
        <v>3.1</v>
      </c>
    </row>
    <row r="140" spans="1:33" ht="113.25" thickBot="1">
      <c r="A140" s="177" t="s">
        <v>43</v>
      </c>
      <c r="B140" s="73">
        <v>199</v>
      </c>
      <c r="C140" s="376" t="s">
        <v>94</v>
      </c>
      <c r="D140" s="75">
        <v>150</v>
      </c>
      <c r="E140" s="76"/>
      <c r="F140" s="280">
        <v>13</v>
      </c>
      <c r="G140" s="377"/>
      <c r="H140" s="378">
        <v>6.5</v>
      </c>
      <c r="I140" s="379">
        <v>33.299999999999997</v>
      </c>
      <c r="J140" s="380">
        <v>243</v>
      </c>
      <c r="K140" s="380">
        <v>0.47</v>
      </c>
      <c r="L140" s="380">
        <v>0</v>
      </c>
      <c r="M140" s="379">
        <v>28.6</v>
      </c>
      <c r="N140" s="380">
        <v>0.5</v>
      </c>
      <c r="O140" s="379">
        <v>90.2</v>
      </c>
      <c r="P140" s="378">
        <v>202.9</v>
      </c>
      <c r="Q140" s="379">
        <v>58.8</v>
      </c>
      <c r="R140" s="380">
        <v>4.5</v>
      </c>
      <c r="S140" s="81">
        <v>180</v>
      </c>
      <c r="T140" s="82"/>
      <c r="U140" s="79">
        <v>15.6</v>
      </c>
      <c r="V140" s="83"/>
      <c r="W140" s="78">
        <v>7.8</v>
      </c>
      <c r="X140" s="79">
        <v>40</v>
      </c>
      <c r="Y140" s="80">
        <v>291</v>
      </c>
      <c r="Z140" s="79">
        <v>0.56000000000000005</v>
      </c>
      <c r="AA140" s="80">
        <v>0</v>
      </c>
      <c r="AB140" s="79">
        <v>34.200000000000003</v>
      </c>
      <c r="AC140" s="80">
        <v>0.6</v>
      </c>
      <c r="AD140" s="79">
        <v>108.2</v>
      </c>
      <c r="AE140" s="80">
        <v>243.5</v>
      </c>
      <c r="AF140" s="380">
        <v>70.5</v>
      </c>
      <c r="AG140" s="84">
        <v>5.4</v>
      </c>
    </row>
    <row r="141" spans="1:33" ht="113.25" thickBot="1">
      <c r="A141" s="177" t="s">
        <v>43</v>
      </c>
      <c r="B141" s="66">
        <v>388</v>
      </c>
      <c r="C141" s="100" t="s">
        <v>46</v>
      </c>
      <c r="D141" s="62">
        <v>200</v>
      </c>
      <c r="E141" s="101"/>
      <c r="F141" s="102">
        <v>0.7</v>
      </c>
      <c r="G141" s="65"/>
      <c r="H141" s="66">
        <v>0.3</v>
      </c>
      <c r="I141" s="67">
        <v>20.8</v>
      </c>
      <c r="J141" s="66">
        <v>88.2</v>
      </c>
      <c r="K141" s="66">
        <v>0.01</v>
      </c>
      <c r="L141" s="66">
        <v>100</v>
      </c>
      <c r="M141" s="67">
        <v>163.30000000000001</v>
      </c>
      <c r="N141" s="66">
        <v>0.8</v>
      </c>
      <c r="O141" s="67">
        <v>21.3</v>
      </c>
      <c r="P141" s="66">
        <v>3.4</v>
      </c>
      <c r="Q141" s="67">
        <v>3.4</v>
      </c>
      <c r="R141" s="66">
        <v>0.6</v>
      </c>
      <c r="S141" s="68">
        <v>200</v>
      </c>
      <c r="T141" s="69"/>
      <c r="U141" s="102">
        <v>0.7</v>
      </c>
      <c r="V141" s="65"/>
      <c r="W141" s="66">
        <v>0.3</v>
      </c>
      <c r="X141" s="67">
        <v>20.8</v>
      </c>
      <c r="Y141" s="66">
        <v>88.2</v>
      </c>
      <c r="Z141" s="66">
        <v>0.01</v>
      </c>
      <c r="AA141" s="66">
        <v>100</v>
      </c>
      <c r="AB141" s="67">
        <v>163.30000000000001</v>
      </c>
      <c r="AC141" s="66">
        <v>0.8</v>
      </c>
      <c r="AD141" s="67">
        <v>21.3</v>
      </c>
      <c r="AE141" s="66">
        <v>3.4</v>
      </c>
      <c r="AF141" s="67">
        <v>3.4</v>
      </c>
      <c r="AG141" s="66">
        <v>0.6</v>
      </c>
    </row>
    <row r="142" spans="1:33" ht="75.75" thickBot="1">
      <c r="A142" s="41" t="s">
        <v>47</v>
      </c>
      <c r="B142" s="85"/>
      <c r="C142" s="352" t="s">
        <v>48</v>
      </c>
      <c r="D142" s="62">
        <v>30</v>
      </c>
      <c r="E142" s="63"/>
      <c r="F142" s="381">
        <v>2.37</v>
      </c>
      <c r="G142" s="381"/>
      <c r="H142" s="381">
        <v>0.3</v>
      </c>
      <c r="I142" s="381">
        <v>14.49</v>
      </c>
      <c r="J142" s="382">
        <v>70.14</v>
      </c>
      <c r="K142" s="383">
        <v>0.03</v>
      </c>
      <c r="L142" s="103">
        <v>0</v>
      </c>
      <c r="M142" s="103">
        <v>0</v>
      </c>
      <c r="N142" s="103">
        <v>0.39</v>
      </c>
      <c r="O142" s="103">
        <v>6.9</v>
      </c>
      <c r="P142" s="103">
        <v>26.1</v>
      </c>
      <c r="Q142" s="103">
        <v>9.9</v>
      </c>
      <c r="R142" s="103">
        <v>0.33</v>
      </c>
      <c r="S142" s="234">
        <v>40</v>
      </c>
      <c r="T142" s="381"/>
      <c r="U142" s="381">
        <v>3.16</v>
      </c>
      <c r="V142" s="381"/>
      <c r="W142" s="381">
        <v>0.4</v>
      </c>
      <c r="X142" s="381">
        <v>19.32</v>
      </c>
      <c r="Y142" s="382">
        <v>93.52</v>
      </c>
      <c r="Z142" s="383">
        <v>0.04</v>
      </c>
      <c r="AA142" s="103">
        <v>0</v>
      </c>
      <c r="AB142" s="177">
        <v>0</v>
      </c>
      <c r="AC142" s="237">
        <v>0.52</v>
      </c>
      <c r="AD142" s="237">
        <v>9.1999999999999993</v>
      </c>
      <c r="AE142" s="237">
        <v>34.799999999999997</v>
      </c>
      <c r="AF142" s="237">
        <v>13.2</v>
      </c>
      <c r="AG142" s="177">
        <v>0.44</v>
      </c>
    </row>
    <row r="143" spans="1:33" ht="75.75" thickBot="1">
      <c r="A143" s="41" t="s">
        <v>47</v>
      </c>
      <c r="B143" s="86"/>
      <c r="C143" s="352" t="s">
        <v>49</v>
      </c>
      <c r="D143" s="62">
        <v>40</v>
      </c>
      <c r="E143" s="63"/>
      <c r="F143" s="64">
        <v>2.2400000000000002</v>
      </c>
      <c r="G143" s="65"/>
      <c r="H143" s="66">
        <v>0.44</v>
      </c>
      <c r="I143" s="67">
        <v>19.760000000000002</v>
      </c>
      <c r="J143" s="66">
        <v>91.96</v>
      </c>
      <c r="K143" s="66">
        <v>0.04</v>
      </c>
      <c r="L143" s="66">
        <v>0</v>
      </c>
      <c r="M143" s="67">
        <v>0</v>
      </c>
      <c r="N143" s="66">
        <v>0.36</v>
      </c>
      <c r="O143" s="67">
        <v>9.1999999999999993</v>
      </c>
      <c r="P143" s="66">
        <v>42.4</v>
      </c>
      <c r="Q143" s="67">
        <v>10</v>
      </c>
      <c r="R143" s="66">
        <v>1.24</v>
      </c>
      <c r="S143" s="68">
        <v>60</v>
      </c>
      <c r="T143" s="69"/>
      <c r="U143" s="66">
        <v>3.36</v>
      </c>
      <c r="V143" s="70"/>
      <c r="W143" s="65">
        <v>0.66</v>
      </c>
      <c r="X143" s="66">
        <v>29.64</v>
      </c>
      <c r="Y143" s="67">
        <v>138</v>
      </c>
      <c r="Z143" s="66">
        <v>7.0000000000000007E-2</v>
      </c>
      <c r="AA143" s="67">
        <v>0</v>
      </c>
      <c r="AB143" s="66">
        <v>0</v>
      </c>
      <c r="AC143" s="67">
        <v>0.54</v>
      </c>
      <c r="AD143" s="66">
        <v>13.8</v>
      </c>
      <c r="AE143" s="67">
        <v>63.6</v>
      </c>
      <c r="AF143" s="66">
        <v>1.86</v>
      </c>
      <c r="AG143" s="71">
        <v>138</v>
      </c>
    </row>
    <row r="144" spans="1:33" ht="19.5" thickBot="1">
      <c r="A144" s="41"/>
      <c r="B144" s="106"/>
      <c r="C144" s="186"/>
      <c r="D144" s="107"/>
      <c r="E144" s="114"/>
      <c r="F144" s="187">
        <f>SUM(F138:F143)</f>
        <v>40.11</v>
      </c>
      <c r="G144" s="188"/>
      <c r="H144" s="189">
        <f t="shared" ref="H144:R144" si="16">SUM(H138:H143)</f>
        <v>25.740000000000002</v>
      </c>
      <c r="I144" s="249">
        <f t="shared" si="16"/>
        <v>109.75</v>
      </c>
      <c r="J144" s="189">
        <f t="shared" si="16"/>
        <v>814.1</v>
      </c>
      <c r="K144" s="189">
        <f t="shared" si="16"/>
        <v>0.72000000000000008</v>
      </c>
      <c r="L144" s="189">
        <f t="shared" si="16"/>
        <v>110.5</v>
      </c>
      <c r="M144" s="249">
        <f t="shared" si="16"/>
        <v>203.92700000000002</v>
      </c>
      <c r="N144" s="189">
        <f t="shared" si="16"/>
        <v>2.23</v>
      </c>
      <c r="O144" s="249">
        <f t="shared" si="16"/>
        <v>172.3</v>
      </c>
      <c r="P144" s="189">
        <f t="shared" si="16"/>
        <v>571.5</v>
      </c>
      <c r="Q144" s="249">
        <f t="shared" si="16"/>
        <v>137</v>
      </c>
      <c r="R144" s="189">
        <f t="shared" si="16"/>
        <v>10.37</v>
      </c>
      <c r="S144" s="121"/>
      <c r="T144" s="118"/>
      <c r="U144" s="189">
        <f>SUM(U138:U143)</f>
        <v>45.620000000000005</v>
      </c>
      <c r="V144" s="191"/>
      <c r="W144" s="188">
        <f t="shared" ref="W144:AG144" si="17">SUM(W138:W143)</f>
        <v>30.66</v>
      </c>
      <c r="X144" s="189">
        <f t="shared" si="17"/>
        <v>135.06</v>
      </c>
      <c r="Y144" s="249">
        <f t="shared" si="17"/>
        <v>988.92000000000007</v>
      </c>
      <c r="Z144" s="189">
        <f t="shared" si="17"/>
        <v>0.88000000000000012</v>
      </c>
      <c r="AA144" s="249">
        <f t="shared" si="17"/>
        <v>112.6</v>
      </c>
      <c r="AB144" s="189">
        <f t="shared" si="17"/>
        <v>212.53000000000003</v>
      </c>
      <c r="AC144" s="249">
        <f t="shared" si="17"/>
        <v>2.68</v>
      </c>
      <c r="AD144" s="189">
        <f t="shared" si="17"/>
        <v>205.60000000000002</v>
      </c>
      <c r="AE144" s="249">
        <f t="shared" si="17"/>
        <v>691.9</v>
      </c>
      <c r="AF144" s="189">
        <f t="shared" si="17"/>
        <v>153.76000000000002</v>
      </c>
      <c r="AG144" s="250">
        <f t="shared" si="17"/>
        <v>148.68</v>
      </c>
    </row>
    <row r="145" spans="1:33" ht="19.5" thickBot="1">
      <c r="A145" s="116"/>
      <c r="B145" s="384"/>
      <c r="C145" s="192"/>
      <c r="D145" s="385"/>
      <c r="E145" s="386"/>
      <c r="F145" s="195" t="e">
        <f>SUM(#REF!,F144)</f>
        <v>#REF!</v>
      </c>
      <c r="G145" s="196"/>
      <c r="H145" s="197" t="e">
        <f>SUM(#REF!,H144)</f>
        <v>#REF!</v>
      </c>
      <c r="I145" s="198" t="e">
        <f>SUM(#REF!,I144)</f>
        <v>#REF!</v>
      </c>
      <c r="J145" s="251" t="e">
        <f>SUM(#REF!,J144)</f>
        <v>#REF!</v>
      </c>
      <c r="K145" s="197" t="e">
        <f>SUM(#REF!,K144)</f>
        <v>#REF!</v>
      </c>
      <c r="L145" s="197" t="e">
        <f>SUM(#REF!,L144)</f>
        <v>#REF!</v>
      </c>
      <c r="M145" s="198" t="e">
        <f>SUM(#REF!,M144)</f>
        <v>#REF!</v>
      </c>
      <c r="N145" s="197" t="e">
        <f>SUM(#REF!,N144)</f>
        <v>#REF!</v>
      </c>
      <c r="O145" s="198" t="e">
        <f>SUM(#REF!,O144)</f>
        <v>#REF!</v>
      </c>
      <c r="P145" s="197" t="e">
        <f>SUM(#REF!,P144)</f>
        <v>#REF!</v>
      </c>
      <c r="Q145" s="198" t="e">
        <f>SUM(#REF!,Q144)</f>
        <v>#REF!</v>
      </c>
      <c r="R145" s="197" t="e">
        <f>SUM(#REF!,R144)</f>
        <v>#REF!</v>
      </c>
      <c r="S145" s="387"/>
      <c r="T145" s="128"/>
      <c r="U145" s="197" t="e">
        <f>SUM(#REF!,U144)</f>
        <v>#REF!</v>
      </c>
      <c r="V145" s="201"/>
      <c r="W145" s="196" t="e">
        <f>SUM(#REF!,W144)</f>
        <v>#REF!</v>
      </c>
      <c r="X145" s="197" t="e">
        <f>SUM(#REF!,X144)</f>
        <v>#REF!</v>
      </c>
      <c r="Y145" s="252" t="e">
        <f>SUM(#REF!,Y144)</f>
        <v>#REF!</v>
      </c>
      <c r="Z145" s="197" t="e">
        <f>SUM(#REF!,Z144)</f>
        <v>#REF!</v>
      </c>
      <c r="AA145" s="198" t="e">
        <f>SUM(#REF!,AA144)</f>
        <v>#REF!</v>
      </c>
      <c r="AB145" s="197" t="e">
        <f>SUM(#REF!,AB144)</f>
        <v>#REF!</v>
      </c>
      <c r="AC145" s="198" t="e">
        <f>SUM(#REF!,AC144)</f>
        <v>#REF!</v>
      </c>
      <c r="AD145" s="197" t="e">
        <f>SUM(#REF!,AD144)</f>
        <v>#REF!</v>
      </c>
      <c r="AE145" s="198" t="e">
        <f>SUM(#REF!,AE144)</f>
        <v>#REF!</v>
      </c>
      <c r="AF145" s="197" t="e">
        <f>SUM(#REF!,AF144)</f>
        <v>#REF!</v>
      </c>
      <c r="AG145" s="203" t="e">
        <f>SUM(#REF!,AG144)</f>
        <v>#REF!</v>
      </c>
    </row>
    <row r="146" spans="1:33" ht="60.75" thickBot="1">
      <c r="A146" s="388"/>
      <c r="B146" s="322"/>
      <c r="C146" s="134" t="s">
        <v>50</v>
      </c>
      <c r="D146" s="389"/>
      <c r="E146" s="390"/>
      <c r="F146" s="325" t="e">
        <f>SUM(F145*4/I145)</f>
        <v>#REF!</v>
      </c>
      <c r="G146" s="326"/>
      <c r="H146" s="327" t="e">
        <f>SUM(H145*4/I145)</f>
        <v>#REF!</v>
      </c>
      <c r="I146" s="328">
        <v>4</v>
      </c>
      <c r="J146" s="334"/>
      <c r="K146" s="334"/>
      <c r="L146" s="334"/>
      <c r="M146" s="328"/>
      <c r="N146" s="334"/>
      <c r="O146" s="328"/>
      <c r="P146" s="334"/>
      <c r="Q146" s="328"/>
      <c r="R146" s="334"/>
      <c r="S146" s="391"/>
      <c r="T146" s="392"/>
      <c r="U146" s="327" t="e">
        <f>SUM(U145*4/X145)</f>
        <v>#REF!</v>
      </c>
      <c r="V146" s="349"/>
      <c r="W146" s="326" t="e">
        <f>SUM(W145*4/X145)</f>
        <v>#REF!</v>
      </c>
      <c r="X146" s="334">
        <v>4</v>
      </c>
      <c r="Y146" s="328"/>
      <c r="Z146" s="334"/>
      <c r="AA146" s="328"/>
      <c r="AB146" s="334"/>
      <c r="AC146" s="328"/>
      <c r="AD146" s="334"/>
      <c r="AE146" s="328"/>
      <c r="AF146" s="334"/>
      <c r="AG146" s="393"/>
    </row>
    <row r="147" spans="1:33" ht="15.75" thickBot="1">
      <c r="A147" s="321"/>
      <c r="B147" s="266"/>
      <c r="C147" s="266"/>
      <c r="D147" s="266"/>
      <c r="E147" s="266"/>
      <c r="F147" s="266"/>
      <c r="G147" s="266"/>
      <c r="H147" s="266"/>
      <c r="I147" s="266"/>
      <c r="J147" s="266"/>
      <c r="K147" s="266"/>
      <c r="L147" s="266"/>
      <c r="M147" s="266"/>
      <c r="N147" s="266"/>
      <c r="O147" s="266"/>
      <c r="P147" s="266"/>
      <c r="Q147" s="266"/>
      <c r="R147" s="266"/>
      <c r="S147" s="266"/>
      <c r="T147" s="266"/>
      <c r="U147" s="266"/>
      <c r="V147" s="266"/>
      <c r="W147" s="266"/>
      <c r="X147" s="266"/>
      <c r="Y147" s="266"/>
      <c r="Z147" s="266"/>
      <c r="AA147" s="266"/>
      <c r="AB147" s="266"/>
      <c r="AC147" s="266"/>
      <c r="AD147" s="266"/>
      <c r="AE147" s="266"/>
      <c r="AF147" s="266"/>
      <c r="AG147" s="266"/>
    </row>
    <row r="148" spans="1:33" ht="19.5" thickBot="1">
      <c r="A148" s="217" t="s">
        <v>10</v>
      </c>
      <c r="B148" s="19" t="s">
        <v>11</v>
      </c>
      <c r="C148" s="18" t="s">
        <v>12</v>
      </c>
      <c r="D148" s="152" t="s">
        <v>13</v>
      </c>
      <c r="E148" s="18" t="s">
        <v>14</v>
      </c>
      <c r="F148" s="20" t="s">
        <v>15</v>
      </c>
      <c r="G148" s="21"/>
      <c r="H148" s="21"/>
      <c r="I148" s="22"/>
      <c r="J148" s="18" t="s">
        <v>16</v>
      </c>
      <c r="K148" s="23" t="s">
        <v>17</v>
      </c>
      <c r="L148" s="24"/>
      <c r="M148" s="24"/>
      <c r="N148" s="25"/>
      <c r="O148" s="23" t="s">
        <v>18</v>
      </c>
      <c r="P148" s="24"/>
      <c r="Q148" s="24"/>
      <c r="R148" s="26"/>
      <c r="S148" s="152" t="s">
        <v>13</v>
      </c>
      <c r="T148" s="394" t="s">
        <v>14</v>
      </c>
      <c r="U148" s="20" t="s">
        <v>15</v>
      </c>
      <c r="V148" s="21"/>
      <c r="W148" s="21"/>
      <c r="X148" s="22"/>
      <c r="Y148" s="18" t="s">
        <v>16</v>
      </c>
      <c r="Z148" s="23" t="s">
        <v>19</v>
      </c>
      <c r="AA148" s="24"/>
      <c r="AB148" s="24"/>
      <c r="AC148" s="25"/>
      <c r="AD148" s="23" t="s">
        <v>18</v>
      </c>
      <c r="AE148" s="24"/>
      <c r="AF148" s="24"/>
      <c r="AG148" s="26"/>
    </row>
    <row r="149" spans="1:33" ht="19.5" thickBot="1">
      <c r="A149" s="395"/>
      <c r="B149" s="28"/>
      <c r="C149" s="27"/>
      <c r="D149" s="155"/>
      <c r="E149" s="27"/>
      <c r="F149" s="23" t="s">
        <v>20</v>
      </c>
      <c r="G149" s="396"/>
      <c r="H149" s="18" t="s">
        <v>21</v>
      </c>
      <c r="I149" s="18" t="s">
        <v>22</v>
      </c>
      <c r="J149" s="27"/>
      <c r="K149" s="32"/>
      <c r="L149" s="33"/>
      <c r="M149" s="33"/>
      <c r="N149" s="34"/>
      <c r="O149" s="32"/>
      <c r="P149" s="33"/>
      <c r="Q149" s="33"/>
      <c r="R149" s="35"/>
      <c r="S149" s="155"/>
      <c r="T149" s="397"/>
      <c r="U149" s="23" t="s">
        <v>20</v>
      </c>
      <c r="V149" s="396"/>
      <c r="W149" s="18" t="s">
        <v>21</v>
      </c>
      <c r="X149" s="18" t="s">
        <v>22</v>
      </c>
      <c r="Y149" s="27"/>
      <c r="Z149" s="32"/>
      <c r="AA149" s="33"/>
      <c r="AB149" s="33"/>
      <c r="AC149" s="34"/>
      <c r="AD149" s="32"/>
      <c r="AE149" s="33"/>
      <c r="AF149" s="33"/>
      <c r="AG149" s="35"/>
    </row>
    <row r="150" spans="1:33" ht="57" thickBot="1">
      <c r="A150" s="398"/>
      <c r="B150" s="37"/>
      <c r="C150" s="36"/>
      <c r="D150" s="157"/>
      <c r="E150" s="36"/>
      <c r="F150" s="32"/>
      <c r="G150" s="39" t="s">
        <v>23</v>
      </c>
      <c r="H150" s="36"/>
      <c r="I150" s="36"/>
      <c r="J150" s="36"/>
      <c r="K150" s="41" t="s">
        <v>24</v>
      </c>
      <c r="L150" s="42" t="s">
        <v>25</v>
      </c>
      <c r="M150" s="42" t="s">
        <v>26</v>
      </c>
      <c r="N150" s="42" t="s">
        <v>27</v>
      </c>
      <c r="O150" s="42" t="s">
        <v>28</v>
      </c>
      <c r="P150" s="42" t="s">
        <v>29</v>
      </c>
      <c r="Q150" s="42" t="s">
        <v>30</v>
      </c>
      <c r="R150" s="42" t="s">
        <v>31</v>
      </c>
      <c r="S150" s="157"/>
      <c r="T150" s="399"/>
      <c r="U150" s="32"/>
      <c r="V150" s="39" t="s">
        <v>23</v>
      </c>
      <c r="W150" s="36"/>
      <c r="X150" s="36"/>
      <c r="Y150" s="36"/>
      <c r="Z150" s="41" t="s">
        <v>24</v>
      </c>
      <c r="AA150" s="42" t="s">
        <v>25</v>
      </c>
      <c r="AB150" s="42" t="s">
        <v>26</v>
      </c>
      <c r="AC150" s="42" t="s">
        <v>27</v>
      </c>
      <c r="AD150" s="42" t="s">
        <v>28</v>
      </c>
      <c r="AE150" s="42" t="s">
        <v>29</v>
      </c>
      <c r="AF150" s="42" t="s">
        <v>30</v>
      </c>
      <c r="AG150" s="42" t="s">
        <v>31</v>
      </c>
    </row>
    <row r="151" spans="1:33" ht="16.5" thickBot="1">
      <c r="A151" s="400"/>
      <c r="B151" s="400"/>
      <c r="C151" s="161" t="s">
        <v>95</v>
      </c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0"/>
      <c r="S151" s="401"/>
      <c r="T151" s="223"/>
      <c r="U151" s="223"/>
      <c r="V151" s="223"/>
      <c r="W151" s="223"/>
      <c r="X151" s="223"/>
      <c r="Y151" s="163" t="s">
        <v>95</v>
      </c>
      <c r="Z151" s="223"/>
      <c r="AA151" s="223"/>
      <c r="AB151" s="223"/>
      <c r="AC151" s="223"/>
      <c r="AD151" s="223"/>
      <c r="AE151" s="223"/>
      <c r="AF151" s="223"/>
      <c r="AG151" s="223"/>
    </row>
    <row r="152" spans="1:33" ht="15.75" thickBot="1">
      <c r="A152" s="402"/>
      <c r="B152" s="403"/>
      <c r="C152" s="273"/>
      <c r="D152" s="273"/>
      <c r="E152" s="273"/>
      <c r="F152" s="273"/>
      <c r="G152" s="273"/>
      <c r="H152" s="273"/>
      <c r="I152" s="273"/>
      <c r="J152" s="404" t="s">
        <v>53</v>
      </c>
      <c r="K152" s="273"/>
      <c r="L152" s="273"/>
      <c r="M152" s="273"/>
      <c r="N152" s="273"/>
      <c r="O152" s="273"/>
      <c r="P152" s="273"/>
      <c r="Q152" s="273"/>
      <c r="R152" s="274"/>
      <c r="S152" s="405"/>
      <c r="T152" s="266"/>
      <c r="U152" s="266"/>
      <c r="V152" s="266"/>
      <c r="W152" s="266"/>
      <c r="X152" s="266"/>
      <c r="Y152" s="404" t="s">
        <v>53</v>
      </c>
      <c r="Z152" s="266"/>
      <c r="AA152" s="266"/>
      <c r="AB152" s="266"/>
      <c r="AC152" s="266"/>
      <c r="AD152" s="266"/>
      <c r="AE152" s="266"/>
      <c r="AF152" s="266"/>
      <c r="AG152" s="266"/>
    </row>
    <row r="153" spans="1:33" ht="169.5" thickBot="1">
      <c r="A153" s="177" t="s">
        <v>41</v>
      </c>
      <c r="B153" s="73">
        <v>50</v>
      </c>
      <c r="C153" s="61" t="s">
        <v>96</v>
      </c>
      <c r="D153" s="168">
        <v>200</v>
      </c>
      <c r="E153" s="65"/>
      <c r="F153" s="66">
        <v>11</v>
      </c>
      <c r="G153" s="70"/>
      <c r="H153" s="65">
        <v>8</v>
      </c>
      <c r="I153" s="66">
        <v>17.399999999999999</v>
      </c>
      <c r="J153" s="67">
        <v>182</v>
      </c>
      <c r="K153" s="66">
        <v>0.16</v>
      </c>
      <c r="L153" s="67">
        <v>18.600000000000001</v>
      </c>
      <c r="M153" s="66">
        <v>0.73</v>
      </c>
      <c r="N153" s="67">
        <v>0</v>
      </c>
      <c r="O153" s="66">
        <v>49</v>
      </c>
      <c r="P153" s="67">
        <v>165.1</v>
      </c>
      <c r="Q153" s="66">
        <v>25</v>
      </c>
      <c r="R153" s="71">
        <v>2.4</v>
      </c>
      <c r="S153" s="62">
        <v>250</v>
      </c>
      <c r="T153" s="80"/>
      <c r="U153" s="66">
        <v>13.7</v>
      </c>
      <c r="V153" s="70"/>
      <c r="W153" s="65">
        <v>10</v>
      </c>
      <c r="X153" s="66">
        <v>21.8</v>
      </c>
      <c r="Y153" s="67">
        <v>227.5</v>
      </c>
      <c r="Z153" s="66">
        <v>0.2</v>
      </c>
      <c r="AA153" s="67">
        <v>23.3</v>
      </c>
      <c r="AB153" s="66">
        <v>0.91</v>
      </c>
      <c r="AC153" s="67">
        <v>0</v>
      </c>
      <c r="AD153" s="66">
        <v>61.3</v>
      </c>
      <c r="AE153" s="67">
        <v>206.4</v>
      </c>
      <c r="AF153" s="66">
        <v>31.2</v>
      </c>
      <c r="AG153" s="71">
        <v>3</v>
      </c>
    </row>
    <row r="154" spans="1:33" ht="75.75" thickBot="1">
      <c r="A154" s="177" t="s">
        <v>41</v>
      </c>
      <c r="B154" s="66">
        <v>92</v>
      </c>
      <c r="C154" s="74" t="s">
        <v>56</v>
      </c>
      <c r="D154" s="62">
        <v>150</v>
      </c>
      <c r="E154" s="83"/>
      <c r="F154" s="77">
        <v>3.2</v>
      </c>
      <c r="G154" s="78"/>
      <c r="H154" s="79">
        <v>6.7</v>
      </c>
      <c r="I154" s="80">
        <v>22</v>
      </c>
      <c r="J154" s="79">
        <v>164</v>
      </c>
      <c r="K154" s="79">
        <v>0.18</v>
      </c>
      <c r="L154" s="79">
        <v>25.6</v>
      </c>
      <c r="M154" s="80">
        <v>0.1</v>
      </c>
      <c r="N154" s="79">
        <v>0</v>
      </c>
      <c r="O154" s="80">
        <v>131</v>
      </c>
      <c r="P154" s="79">
        <v>96</v>
      </c>
      <c r="Q154" s="80">
        <v>32</v>
      </c>
      <c r="R154" s="79">
        <v>1.2</v>
      </c>
      <c r="S154" s="62">
        <v>180</v>
      </c>
      <c r="T154" s="80"/>
      <c r="U154" s="320">
        <v>3.8</v>
      </c>
      <c r="V154" s="78"/>
      <c r="W154" s="79">
        <v>8.1</v>
      </c>
      <c r="X154" s="80">
        <v>26</v>
      </c>
      <c r="Y154" s="79">
        <v>196</v>
      </c>
      <c r="Z154" s="79">
        <v>0.2</v>
      </c>
      <c r="AA154" s="84">
        <v>31</v>
      </c>
      <c r="AB154" s="80">
        <v>0.12</v>
      </c>
      <c r="AC154" s="79">
        <v>0</v>
      </c>
      <c r="AD154" s="80">
        <v>158</v>
      </c>
      <c r="AE154" s="79">
        <v>115</v>
      </c>
      <c r="AF154" s="80">
        <v>39</v>
      </c>
      <c r="AG154" s="79">
        <v>1.4</v>
      </c>
    </row>
    <row r="155" spans="1:33" ht="113.25" thickBot="1">
      <c r="A155" s="177" t="s">
        <v>43</v>
      </c>
      <c r="B155" s="66">
        <v>234</v>
      </c>
      <c r="C155" s="406" t="s">
        <v>97</v>
      </c>
      <c r="D155" s="62">
        <v>90</v>
      </c>
      <c r="E155" s="70"/>
      <c r="F155" s="64">
        <v>11.6</v>
      </c>
      <c r="G155" s="65"/>
      <c r="H155" s="66">
        <v>7.4</v>
      </c>
      <c r="I155" s="67">
        <v>7.2</v>
      </c>
      <c r="J155" s="66">
        <v>171</v>
      </c>
      <c r="K155" s="66">
        <v>7.0000000000000007E-2</v>
      </c>
      <c r="L155" s="66">
        <v>0.59</v>
      </c>
      <c r="M155" s="66">
        <v>8.5</v>
      </c>
      <c r="N155" s="67">
        <v>4.5</v>
      </c>
      <c r="O155" s="66">
        <v>64.69</v>
      </c>
      <c r="P155" s="67">
        <v>166.9</v>
      </c>
      <c r="Q155" s="66">
        <v>37.4</v>
      </c>
      <c r="R155" s="67">
        <v>1.3</v>
      </c>
      <c r="S155" s="62">
        <v>100</v>
      </c>
      <c r="T155" s="67"/>
      <c r="U155" s="66">
        <v>12.9</v>
      </c>
      <c r="V155" s="70"/>
      <c r="W155" s="65">
        <v>8.1999999999999993</v>
      </c>
      <c r="X155" s="66">
        <v>8</v>
      </c>
      <c r="Y155" s="67">
        <v>190</v>
      </c>
      <c r="Z155" s="66">
        <v>0.08</v>
      </c>
      <c r="AA155" s="67">
        <v>0.66</v>
      </c>
      <c r="AB155" s="66">
        <v>9.4</v>
      </c>
      <c r="AC155" s="67">
        <v>5</v>
      </c>
      <c r="AD155" s="66">
        <v>71.88</v>
      </c>
      <c r="AE155" s="67">
        <v>185.5</v>
      </c>
      <c r="AF155" s="66">
        <v>41.5</v>
      </c>
      <c r="AG155" s="71">
        <v>1.46</v>
      </c>
    </row>
    <row r="156" spans="1:33" ht="57" thickBot="1">
      <c r="A156" s="85" t="s">
        <v>41</v>
      </c>
      <c r="B156" s="86">
        <v>141</v>
      </c>
      <c r="C156" s="87" t="s">
        <v>42</v>
      </c>
      <c r="D156" s="88">
        <v>30</v>
      </c>
      <c r="E156" s="89"/>
      <c r="F156" s="90">
        <v>0.8</v>
      </c>
      <c r="G156" s="90"/>
      <c r="H156" s="86">
        <v>2.9</v>
      </c>
      <c r="I156" s="90">
        <v>2.8</v>
      </c>
      <c r="J156" s="86">
        <v>42</v>
      </c>
      <c r="K156" s="86">
        <v>3.0000000000000001E-3</v>
      </c>
      <c r="L156" s="91">
        <v>1.2</v>
      </c>
      <c r="M156" s="90">
        <v>0.09</v>
      </c>
      <c r="N156" s="86">
        <v>0</v>
      </c>
      <c r="O156" s="90">
        <v>1.5</v>
      </c>
      <c r="P156" s="86">
        <v>4.9000000000000004</v>
      </c>
      <c r="Q156" s="90">
        <v>0.2</v>
      </c>
      <c r="R156" s="86">
        <v>0.1</v>
      </c>
      <c r="S156" s="92">
        <v>50</v>
      </c>
      <c r="T156" s="89"/>
      <c r="U156" s="86">
        <v>1.3</v>
      </c>
      <c r="V156" s="90"/>
      <c r="W156" s="90">
        <v>4.8</v>
      </c>
      <c r="X156" s="86">
        <v>4.7</v>
      </c>
      <c r="Y156" s="90">
        <v>70</v>
      </c>
      <c r="Z156" s="86">
        <v>5.0000000000000001E-3</v>
      </c>
      <c r="AA156" s="90">
        <v>2</v>
      </c>
      <c r="AB156" s="86">
        <v>0.16</v>
      </c>
      <c r="AC156" s="90">
        <v>0</v>
      </c>
      <c r="AD156" s="86">
        <v>2.6</v>
      </c>
      <c r="AE156" s="86">
        <v>8.1999999999999993</v>
      </c>
      <c r="AF156" s="91">
        <v>0.4</v>
      </c>
      <c r="AG156" s="91">
        <v>0.2</v>
      </c>
    </row>
    <row r="157" spans="1:33" ht="132" thickBot="1">
      <c r="A157" s="177" t="s">
        <v>43</v>
      </c>
      <c r="B157" s="66">
        <v>389</v>
      </c>
      <c r="C157" s="299" t="s">
        <v>80</v>
      </c>
      <c r="D157" s="62">
        <v>200</v>
      </c>
      <c r="E157" s="63"/>
      <c r="F157" s="64">
        <v>1</v>
      </c>
      <c r="G157" s="65"/>
      <c r="H157" s="66">
        <v>0</v>
      </c>
      <c r="I157" s="67">
        <v>20.2</v>
      </c>
      <c r="J157" s="66">
        <v>84.8</v>
      </c>
      <c r="K157" s="66">
        <v>0.02</v>
      </c>
      <c r="L157" s="66">
        <v>4</v>
      </c>
      <c r="M157" s="67">
        <v>0</v>
      </c>
      <c r="N157" s="66">
        <v>0.2</v>
      </c>
      <c r="O157" s="67">
        <v>14</v>
      </c>
      <c r="P157" s="66">
        <v>14</v>
      </c>
      <c r="Q157" s="67">
        <v>8</v>
      </c>
      <c r="R157" s="66">
        <v>2.8</v>
      </c>
      <c r="S157" s="62">
        <v>200</v>
      </c>
      <c r="T157" s="63"/>
      <c r="U157" s="64">
        <v>1</v>
      </c>
      <c r="V157" s="65"/>
      <c r="W157" s="66">
        <v>0</v>
      </c>
      <c r="X157" s="67">
        <v>20.2</v>
      </c>
      <c r="Y157" s="66">
        <v>84.8</v>
      </c>
      <c r="Z157" s="66">
        <v>0.02</v>
      </c>
      <c r="AA157" s="66">
        <v>4</v>
      </c>
      <c r="AB157" s="67">
        <v>0</v>
      </c>
      <c r="AC157" s="66">
        <v>0.2</v>
      </c>
      <c r="AD157" s="67">
        <v>14</v>
      </c>
      <c r="AE157" s="66">
        <v>14</v>
      </c>
      <c r="AF157" s="67">
        <v>8</v>
      </c>
      <c r="AG157" s="66">
        <v>2.8</v>
      </c>
    </row>
    <row r="158" spans="1:33" ht="75.75" thickBot="1">
      <c r="A158" s="41" t="s">
        <v>47</v>
      </c>
      <c r="B158" s="407"/>
      <c r="C158" s="89" t="s">
        <v>48</v>
      </c>
      <c r="D158" s="107">
        <v>30</v>
      </c>
      <c r="E158" s="239"/>
      <c r="F158" s="240">
        <v>2.37</v>
      </c>
      <c r="G158" s="240"/>
      <c r="H158" s="240">
        <v>0.3</v>
      </c>
      <c r="I158" s="240">
        <v>14.49</v>
      </c>
      <c r="J158" s="241">
        <v>70.14</v>
      </c>
      <c r="K158" s="242">
        <v>0.03</v>
      </c>
      <c r="L158" s="243">
        <v>0</v>
      </c>
      <c r="M158" s="243">
        <v>0</v>
      </c>
      <c r="N158" s="243">
        <v>0.39</v>
      </c>
      <c r="O158" s="243">
        <v>6.9</v>
      </c>
      <c r="P158" s="243">
        <v>26.1</v>
      </c>
      <c r="Q158" s="243">
        <v>9.9</v>
      </c>
      <c r="R158" s="243">
        <v>0.33</v>
      </c>
      <c r="S158" s="104">
        <v>40</v>
      </c>
      <c r="T158" s="39"/>
      <c r="U158" s="39">
        <v>3.16</v>
      </c>
      <c r="V158" s="39"/>
      <c r="W158" s="39">
        <v>0.4</v>
      </c>
      <c r="X158" s="39">
        <v>19.32</v>
      </c>
      <c r="Y158" s="97">
        <v>93.52</v>
      </c>
      <c r="Z158" s="93">
        <v>0.04</v>
      </c>
      <c r="AA158" s="98">
        <v>0</v>
      </c>
      <c r="AB158" s="85">
        <v>0</v>
      </c>
      <c r="AC158" s="105">
        <v>0.52</v>
      </c>
      <c r="AD158" s="105">
        <v>9.1999999999999993</v>
      </c>
      <c r="AE158" s="105">
        <v>34.799999999999997</v>
      </c>
      <c r="AF158" s="105">
        <v>13.2</v>
      </c>
      <c r="AG158" s="85">
        <v>0.44</v>
      </c>
    </row>
    <row r="159" spans="1:33" ht="75.75" thickBot="1">
      <c r="A159" s="41" t="s">
        <v>47</v>
      </c>
      <c r="B159" s="408"/>
      <c r="C159" s="89" t="s">
        <v>49</v>
      </c>
      <c r="D159" s="62">
        <v>40</v>
      </c>
      <c r="E159" s="63"/>
      <c r="F159" s="64">
        <v>2.2400000000000002</v>
      </c>
      <c r="G159" s="65"/>
      <c r="H159" s="66">
        <v>0.44</v>
      </c>
      <c r="I159" s="67">
        <v>19.760000000000002</v>
      </c>
      <c r="J159" s="66">
        <v>91.96</v>
      </c>
      <c r="K159" s="66">
        <v>0.04</v>
      </c>
      <c r="L159" s="66">
        <v>0</v>
      </c>
      <c r="M159" s="67">
        <v>0</v>
      </c>
      <c r="N159" s="66">
        <v>0.36</v>
      </c>
      <c r="O159" s="67">
        <v>9.1999999999999993</v>
      </c>
      <c r="P159" s="66">
        <v>42.4</v>
      </c>
      <c r="Q159" s="67">
        <v>10</v>
      </c>
      <c r="R159" s="66">
        <v>1.24</v>
      </c>
      <c r="S159" s="68">
        <v>60</v>
      </c>
      <c r="T159" s="69"/>
      <c r="U159" s="66">
        <v>3.36</v>
      </c>
      <c r="V159" s="70"/>
      <c r="W159" s="65">
        <v>0.66</v>
      </c>
      <c r="X159" s="66">
        <v>29.64</v>
      </c>
      <c r="Y159" s="67">
        <v>138</v>
      </c>
      <c r="Z159" s="66">
        <v>7.0000000000000007E-2</v>
      </c>
      <c r="AA159" s="67">
        <v>0</v>
      </c>
      <c r="AB159" s="66">
        <v>0</v>
      </c>
      <c r="AC159" s="67">
        <v>0.54</v>
      </c>
      <c r="AD159" s="66">
        <v>13.8</v>
      </c>
      <c r="AE159" s="67">
        <v>63.6</v>
      </c>
      <c r="AF159" s="66">
        <v>1.86</v>
      </c>
      <c r="AG159" s="71">
        <v>138</v>
      </c>
    </row>
    <row r="160" spans="1:33" ht="15.75" thickBot="1">
      <c r="A160" s="409"/>
      <c r="B160" s="322"/>
      <c r="C160" s="410"/>
      <c r="D160" s="411"/>
      <c r="E160" s="412"/>
      <c r="F160" s="413">
        <f>SUM(F153:F159)</f>
        <v>32.21</v>
      </c>
      <c r="G160" s="414"/>
      <c r="H160" s="415">
        <f t="shared" ref="H160:R160" si="18">SUM(H153:H159)</f>
        <v>25.740000000000002</v>
      </c>
      <c r="I160" s="416">
        <f t="shared" si="18"/>
        <v>103.85</v>
      </c>
      <c r="J160" s="417">
        <f t="shared" si="18"/>
        <v>805.9</v>
      </c>
      <c r="K160" s="417">
        <f t="shared" si="18"/>
        <v>0.503</v>
      </c>
      <c r="L160" s="415">
        <f t="shared" si="18"/>
        <v>49.990000000000009</v>
      </c>
      <c r="M160" s="418">
        <f t="shared" si="18"/>
        <v>9.42</v>
      </c>
      <c r="N160" s="415">
        <f t="shared" si="18"/>
        <v>5.45</v>
      </c>
      <c r="O160" s="418">
        <f t="shared" si="18"/>
        <v>276.28999999999996</v>
      </c>
      <c r="P160" s="415">
        <f t="shared" si="18"/>
        <v>515.4</v>
      </c>
      <c r="Q160" s="418">
        <f t="shared" si="18"/>
        <v>122.50000000000001</v>
      </c>
      <c r="R160" s="415">
        <f t="shared" si="18"/>
        <v>9.3699999999999992</v>
      </c>
      <c r="S160" s="419"/>
      <c r="T160" s="420"/>
      <c r="U160" s="415">
        <f>SUM(U153:U159)</f>
        <v>39.22</v>
      </c>
      <c r="V160" s="421"/>
      <c r="W160" s="414">
        <f t="shared" ref="W160:AG160" si="19">SUM(W153:W159)</f>
        <v>32.159999999999997</v>
      </c>
      <c r="X160" s="415">
        <f t="shared" si="19"/>
        <v>129.66000000000003</v>
      </c>
      <c r="Y160" s="418">
        <f t="shared" si="19"/>
        <v>999.81999999999994</v>
      </c>
      <c r="Z160" s="415">
        <f t="shared" si="19"/>
        <v>0.61499999999999999</v>
      </c>
      <c r="AA160" s="418">
        <f t="shared" si="19"/>
        <v>60.959999999999994</v>
      </c>
      <c r="AB160" s="415">
        <f t="shared" si="19"/>
        <v>10.59</v>
      </c>
      <c r="AC160" s="418">
        <f t="shared" si="19"/>
        <v>6.2600000000000007</v>
      </c>
      <c r="AD160" s="415">
        <f t="shared" si="19"/>
        <v>330.78000000000003</v>
      </c>
      <c r="AE160" s="418">
        <f t="shared" si="19"/>
        <v>627.5</v>
      </c>
      <c r="AF160" s="415">
        <f t="shared" si="19"/>
        <v>135.16000000000003</v>
      </c>
      <c r="AG160" s="422">
        <f t="shared" si="19"/>
        <v>147.30000000000001</v>
      </c>
    </row>
    <row r="161" spans="1:33" ht="15.75" thickBot="1">
      <c r="A161" s="321"/>
      <c r="B161" s="423"/>
      <c r="C161" s="424"/>
      <c r="D161" s="425"/>
      <c r="E161" s="426"/>
      <c r="F161" s="427" t="e">
        <f>SUM(#REF!,F160)</f>
        <v>#REF!</v>
      </c>
      <c r="G161" s="428"/>
      <c r="H161" s="429" t="e">
        <f>SUM(#REF!,H160)</f>
        <v>#REF!</v>
      </c>
      <c r="I161" s="430" t="e">
        <f>SUM(#REF!,I160)</f>
        <v>#REF!</v>
      </c>
      <c r="J161" s="431" t="e">
        <f>SUM(#REF!,J160)</f>
        <v>#REF!</v>
      </c>
      <c r="K161" s="432" t="e">
        <f>SUM(#REF!,K160)</f>
        <v>#REF!</v>
      </c>
      <c r="L161" s="429" t="e">
        <f>SUM(#REF!,L160)</f>
        <v>#REF!</v>
      </c>
      <c r="M161" s="433" t="e">
        <f>SUM(#REF!,M160)</f>
        <v>#REF!</v>
      </c>
      <c r="N161" s="429" t="e">
        <f>SUM(#REF!,N160)</f>
        <v>#REF!</v>
      </c>
      <c r="O161" s="433" t="e">
        <f>SUM(#REF!,O160)</f>
        <v>#REF!</v>
      </c>
      <c r="P161" s="429" t="e">
        <f>SUM(#REF!,P160)</f>
        <v>#REF!</v>
      </c>
      <c r="Q161" s="433" t="e">
        <f>SUM(#REF!,Q160)</f>
        <v>#REF!</v>
      </c>
      <c r="R161" s="429" t="e">
        <f>SUM(#REF!,R160)</f>
        <v>#REF!</v>
      </c>
      <c r="S161" s="434"/>
      <c r="T161" s="428"/>
      <c r="U161" s="429" t="e">
        <f>SUM(#REF!,U160)</f>
        <v>#REF!</v>
      </c>
      <c r="V161" s="435"/>
      <c r="W161" s="428" t="e">
        <f>SUM(#REF!,W160)</f>
        <v>#REF!</v>
      </c>
      <c r="X161" s="429" t="e">
        <f>SUM(#REF!,X160)</f>
        <v>#REF!</v>
      </c>
      <c r="Y161" s="436" t="e">
        <f>SUM(#REF!,Y160)</f>
        <v>#REF!</v>
      </c>
      <c r="Z161" s="429" t="e">
        <f>SUM(#REF!,Z160)</f>
        <v>#REF!</v>
      </c>
      <c r="AA161" s="433" t="e">
        <f>SUM(#REF!,AA160)</f>
        <v>#REF!</v>
      </c>
      <c r="AB161" s="429" t="e">
        <f>SUM(#REF!,AB160)</f>
        <v>#REF!</v>
      </c>
      <c r="AC161" s="433" t="e">
        <f>SUM(#REF!,AC160)</f>
        <v>#REF!</v>
      </c>
      <c r="AD161" s="429" t="e">
        <f>SUM(#REF!,AD160)</f>
        <v>#REF!</v>
      </c>
      <c r="AE161" s="433" t="e">
        <f>SUM(#REF!,AE160)</f>
        <v>#REF!</v>
      </c>
      <c r="AF161" s="429" t="e">
        <f>SUM(#REF!,AF160)</f>
        <v>#REF!</v>
      </c>
      <c r="AG161" s="437" t="e">
        <f>SUM(#REF!,AG160)</f>
        <v>#REF!</v>
      </c>
    </row>
    <row r="162" spans="1:33" ht="15.75" thickBot="1">
      <c r="A162" s="388"/>
      <c r="B162" s="322"/>
      <c r="C162" s="438"/>
      <c r="D162" s="425"/>
      <c r="E162" s="390"/>
      <c r="F162" s="439">
        <f>SUM(F160*4/I160)</f>
        <v>1.2406355320173328</v>
      </c>
      <c r="G162" s="440"/>
      <c r="H162" s="441">
        <f>SUM(H160*4/I160)</f>
        <v>0.99142994703899867</v>
      </c>
      <c r="I162" s="442">
        <v>4</v>
      </c>
      <c r="J162" s="443"/>
      <c r="K162" s="443"/>
      <c r="L162" s="443"/>
      <c r="M162" s="444"/>
      <c r="N162" s="443"/>
      <c r="O162" s="444"/>
      <c r="P162" s="443"/>
      <c r="Q162" s="444"/>
      <c r="R162" s="443"/>
      <c r="S162" s="391"/>
      <c r="T162" s="392"/>
      <c r="U162" s="445">
        <f>SUM(U160*4/X160)</f>
        <v>1.2099336726823999</v>
      </c>
      <c r="V162" s="446"/>
      <c r="W162" s="447">
        <f>SUM(W160*4/X160)</f>
        <v>0.99213327163350273</v>
      </c>
      <c r="X162" s="448">
        <v>4</v>
      </c>
      <c r="Y162" s="444"/>
      <c r="Z162" s="443"/>
      <c r="AA162" s="444"/>
      <c r="AB162" s="443"/>
      <c r="AC162" s="444"/>
      <c r="AD162" s="443"/>
      <c r="AE162" s="444"/>
      <c r="AF162" s="443"/>
      <c r="AG162" s="449"/>
    </row>
    <row r="163" spans="1:33" ht="21" thickBot="1">
      <c r="A163" s="321"/>
      <c r="B163" s="322"/>
      <c r="C163" s="253"/>
      <c r="D163" s="425"/>
      <c r="E163" s="390"/>
      <c r="F163" s="450"/>
      <c r="G163" s="451"/>
      <c r="H163" s="452"/>
      <c r="I163" s="453"/>
      <c r="J163" s="454"/>
      <c r="K163" s="455"/>
      <c r="L163" s="455"/>
      <c r="M163" s="456"/>
      <c r="N163" s="455"/>
      <c r="O163" s="456"/>
      <c r="P163" s="455"/>
      <c r="Q163" s="456"/>
      <c r="R163" s="455"/>
      <c r="S163" s="457"/>
      <c r="T163" s="458"/>
      <c r="U163" s="459"/>
      <c r="V163" s="460"/>
      <c r="W163" s="461"/>
      <c r="X163" s="462"/>
      <c r="Y163" s="444"/>
      <c r="Z163" s="443"/>
      <c r="AA163" s="444"/>
      <c r="AB163" s="443"/>
      <c r="AC163" s="444"/>
      <c r="AD163" s="443"/>
      <c r="AE163" s="444"/>
      <c r="AF163" s="443"/>
      <c r="AG163" s="449"/>
    </row>
  </sheetData>
  <mergeCells count="225">
    <mergeCell ref="F149:F150"/>
    <mergeCell ref="H149:H150"/>
    <mergeCell ref="I149:I150"/>
    <mergeCell ref="U149:U150"/>
    <mergeCell ref="W149:W150"/>
    <mergeCell ref="X149:X150"/>
    <mergeCell ref="S148:S150"/>
    <mergeCell ref="T148:T150"/>
    <mergeCell ref="U148:X148"/>
    <mergeCell ref="Y148:Y150"/>
    <mergeCell ref="Z148:AC149"/>
    <mergeCell ref="AD148:AG149"/>
    <mergeCell ref="A136:R136"/>
    <mergeCell ref="A148:A150"/>
    <mergeCell ref="B148:B150"/>
    <mergeCell ref="C148:C150"/>
    <mergeCell ref="D148:D150"/>
    <mergeCell ref="E148:E150"/>
    <mergeCell ref="F148:I148"/>
    <mergeCell ref="J148:J150"/>
    <mergeCell ref="K148:N149"/>
    <mergeCell ref="O148:R149"/>
    <mergeCell ref="Z133:AC134"/>
    <mergeCell ref="AD133:AG134"/>
    <mergeCell ref="F134:F135"/>
    <mergeCell ref="H134:H135"/>
    <mergeCell ref="I134:I135"/>
    <mergeCell ref="U134:U135"/>
    <mergeCell ref="W134:W135"/>
    <mergeCell ref="X134:X135"/>
    <mergeCell ref="K133:N134"/>
    <mergeCell ref="O133:R134"/>
    <mergeCell ref="S133:S135"/>
    <mergeCell ref="T133:T135"/>
    <mergeCell ref="U133:X133"/>
    <mergeCell ref="Y133:Y135"/>
    <mergeCell ref="X116:X117"/>
    <mergeCell ref="A118:C118"/>
    <mergeCell ref="A119:C119"/>
    <mergeCell ref="A133:A135"/>
    <mergeCell ref="B133:B135"/>
    <mergeCell ref="C133:C135"/>
    <mergeCell ref="D133:D135"/>
    <mergeCell ref="E133:E135"/>
    <mergeCell ref="F133:I133"/>
    <mergeCell ref="J133:J135"/>
    <mergeCell ref="T115:T117"/>
    <mergeCell ref="U115:X115"/>
    <mergeCell ref="Y115:Y117"/>
    <mergeCell ref="Z115:AC116"/>
    <mergeCell ref="AD115:AG116"/>
    <mergeCell ref="F116:F117"/>
    <mergeCell ref="H116:H117"/>
    <mergeCell ref="I116:I117"/>
    <mergeCell ref="U116:U117"/>
    <mergeCell ref="W116:W117"/>
    <mergeCell ref="E115:E117"/>
    <mergeCell ref="F115:I115"/>
    <mergeCell ref="J115:J117"/>
    <mergeCell ref="K115:N116"/>
    <mergeCell ref="O115:R116"/>
    <mergeCell ref="S115:S117"/>
    <mergeCell ref="A104:B104"/>
    <mergeCell ref="A105:C105"/>
    <mergeCell ref="A115:A117"/>
    <mergeCell ref="B115:B117"/>
    <mergeCell ref="C115:C117"/>
    <mergeCell ref="D115:D117"/>
    <mergeCell ref="Y101:Y103"/>
    <mergeCell ref="Z101:AC102"/>
    <mergeCell ref="AD101:AG102"/>
    <mergeCell ref="F102:F103"/>
    <mergeCell ref="H102:H103"/>
    <mergeCell ref="I102:I103"/>
    <mergeCell ref="U102:U103"/>
    <mergeCell ref="W102:W103"/>
    <mergeCell ref="X102:X103"/>
    <mergeCell ref="J101:J103"/>
    <mergeCell ref="K101:N102"/>
    <mergeCell ref="O101:R102"/>
    <mergeCell ref="S101:S103"/>
    <mergeCell ref="T101:T103"/>
    <mergeCell ref="U101:X101"/>
    <mergeCell ref="A101:A103"/>
    <mergeCell ref="B101:B103"/>
    <mergeCell ref="C101:C103"/>
    <mergeCell ref="D101:D103"/>
    <mergeCell ref="E101:E103"/>
    <mergeCell ref="F101:I101"/>
    <mergeCell ref="Z86:AC87"/>
    <mergeCell ref="AD86:AG87"/>
    <mergeCell ref="F87:F88"/>
    <mergeCell ref="H87:H88"/>
    <mergeCell ref="I87:I88"/>
    <mergeCell ref="U87:U88"/>
    <mergeCell ref="W87:W88"/>
    <mergeCell ref="X87:X88"/>
    <mergeCell ref="K86:N87"/>
    <mergeCell ref="O86:R87"/>
    <mergeCell ref="S86:S88"/>
    <mergeCell ref="T86:T88"/>
    <mergeCell ref="U86:X86"/>
    <mergeCell ref="Y86:Y88"/>
    <mergeCell ref="A73:C73"/>
    <mergeCell ref="A74:C74"/>
    <mergeCell ref="A75:S75"/>
    <mergeCell ref="A86:A88"/>
    <mergeCell ref="B86:B88"/>
    <mergeCell ref="C86:C88"/>
    <mergeCell ref="D86:D88"/>
    <mergeCell ref="E86:E88"/>
    <mergeCell ref="F86:I86"/>
    <mergeCell ref="J86:J88"/>
    <mergeCell ref="F71:F72"/>
    <mergeCell ref="H71:H72"/>
    <mergeCell ref="I71:I72"/>
    <mergeCell ref="U71:U72"/>
    <mergeCell ref="W71:W72"/>
    <mergeCell ref="X71:X72"/>
    <mergeCell ref="S70:S72"/>
    <mergeCell ref="T70:T72"/>
    <mergeCell ref="U70:X70"/>
    <mergeCell ref="Y70:Y72"/>
    <mergeCell ref="Z70:AC71"/>
    <mergeCell ref="AD70:AG71"/>
    <mergeCell ref="C57:R57"/>
    <mergeCell ref="A70:A72"/>
    <mergeCell ref="B70:B72"/>
    <mergeCell ref="C70:C72"/>
    <mergeCell ref="D70:D72"/>
    <mergeCell ref="E70:E72"/>
    <mergeCell ref="F70:I70"/>
    <mergeCell ref="J70:J72"/>
    <mergeCell ref="K70:N71"/>
    <mergeCell ref="O70:R71"/>
    <mergeCell ref="F55:F56"/>
    <mergeCell ref="H55:H56"/>
    <mergeCell ref="I55:I56"/>
    <mergeCell ref="U55:U56"/>
    <mergeCell ref="W55:W56"/>
    <mergeCell ref="X55:X56"/>
    <mergeCell ref="S54:S56"/>
    <mergeCell ref="T54:T56"/>
    <mergeCell ref="U54:X54"/>
    <mergeCell ref="Y54:Y56"/>
    <mergeCell ref="Z54:AC55"/>
    <mergeCell ref="AD54:AG55"/>
    <mergeCell ref="B42:R42"/>
    <mergeCell ref="A54:A56"/>
    <mergeCell ref="B54:B56"/>
    <mergeCell ref="C54:C56"/>
    <mergeCell ref="D54:D56"/>
    <mergeCell ref="E54:E56"/>
    <mergeCell ref="F54:I54"/>
    <mergeCell ref="J54:J56"/>
    <mergeCell ref="K54:N55"/>
    <mergeCell ref="O54:R55"/>
    <mergeCell ref="Y39:Y41"/>
    <mergeCell ref="Z39:AC40"/>
    <mergeCell ref="AD39:AG40"/>
    <mergeCell ref="F40:F41"/>
    <mergeCell ref="H40:H41"/>
    <mergeCell ref="I40:I41"/>
    <mergeCell ref="U40:U41"/>
    <mergeCell ref="W40:W41"/>
    <mergeCell ref="X40:X41"/>
    <mergeCell ref="J39:J41"/>
    <mergeCell ref="K39:N40"/>
    <mergeCell ref="O39:R40"/>
    <mergeCell ref="S39:S41"/>
    <mergeCell ref="T39:T41"/>
    <mergeCell ref="U39:X39"/>
    <mergeCell ref="A39:A41"/>
    <mergeCell ref="B39:B41"/>
    <mergeCell ref="C39:C41"/>
    <mergeCell ref="D39:D41"/>
    <mergeCell ref="E39:E41"/>
    <mergeCell ref="F39:I39"/>
    <mergeCell ref="F25:F26"/>
    <mergeCell ref="H25:H26"/>
    <mergeCell ref="I25:I26"/>
    <mergeCell ref="U25:U26"/>
    <mergeCell ref="W25:W26"/>
    <mergeCell ref="X25:X26"/>
    <mergeCell ref="S24:S26"/>
    <mergeCell ref="T24:T26"/>
    <mergeCell ref="U24:X24"/>
    <mergeCell ref="Y24:Y26"/>
    <mergeCell ref="Z24:AC25"/>
    <mergeCell ref="AD24:AG25"/>
    <mergeCell ref="A11:R11"/>
    <mergeCell ref="A24:A26"/>
    <mergeCell ref="B24:B26"/>
    <mergeCell ref="C24:C26"/>
    <mergeCell ref="D24:D26"/>
    <mergeCell ref="E24:E26"/>
    <mergeCell ref="F24:I24"/>
    <mergeCell ref="J24:J26"/>
    <mergeCell ref="K24:N25"/>
    <mergeCell ref="O24:R25"/>
    <mergeCell ref="Y8:Y10"/>
    <mergeCell ref="Z8:AC9"/>
    <mergeCell ref="AD8:AG9"/>
    <mergeCell ref="F9:F10"/>
    <mergeCell ref="H9:H10"/>
    <mergeCell ref="I9:I10"/>
    <mergeCell ref="U9:U10"/>
    <mergeCell ref="W9:W10"/>
    <mergeCell ref="X9:X10"/>
    <mergeCell ref="J8:J10"/>
    <mergeCell ref="K8:N9"/>
    <mergeCell ref="O8:R9"/>
    <mergeCell ref="S8:S10"/>
    <mergeCell ref="T8:T10"/>
    <mergeCell ref="U8:X8"/>
    <mergeCell ref="C3:AB5"/>
    <mergeCell ref="A5:B5"/>
    <mergeCell ref="G6:X6"/>
    <mergeCell ref="Z6:AB6"/>
    <mergeCell ref="A8:A10"/>
    <mergeCell ref="B8:B10"/>
    <mergeCell ref="C8:C10"/>
    <mergeCell ref="D8:D10"/>
    <mergeCell ref="E8:E10"/>
    <mergeCell ref="F8:I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2023-11-27T07:26:37Z</dcterms:modified>
</cp:coreProperties>
</file>